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I156" i="1" l="1"/>
  <c r="I103" i="1"/>
  <c r="G103" i="1"/>
  <c r="H103" i="1"/>
  <c r="I102" i="1"/>
  <c r="G102" i="1"/>
  <c r="H102" i="1"/>
  <c r="I101" i="1"/>
  <c r="G101" i="1"/>
  <c r="H101" i="1"/>
  <c r="I100" i="1"/>
  <c r="G100" i="1"/>
  <c r="H100" i="1"/>
  <c r="I99" i="1"/>
  <c r="G99" i="1"/>
  <c r="H99" i="1"/>
  <c r="I98" i="1"/>
  <c r="H98" i="1"/>
  <c r="G98" i="1"/>
  <c r="I95" i="1"/>
  <c r="H95" i="1"/>
  <c r="G95" i="1"/>
  <c r="H94" i="1"/>
  <c r="G94" i="1"/>
  <c r="I94" i="1" s="1"/>
  <c r="H97" i="1"/>
  <c r="H96" i="1"/>
  <c r="I97" i="1"/>
  <c r="I96" i="1"/>
  <c r="G97" i="1"/>
  <c r="G96" i="1"/>
  <c r="F97" i="1"/>
  <c r="F96" i="1"/>
  <c r="I93" i="1"/>
  <c r="G93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" i="1"/>
  <c r="G156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Титул::&lt;Отчетный период (учет выполненных работ)&gt;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A16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62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<sst xmlns="http://schemas.openxmlformats.org/spreadsheetml/2006/main" count="449" uniqueCount="286">
  <si>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</si>
  <si>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</si>
  <si>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</si>
  <si>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</si>
  <si>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</si>
  <si>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</si>
  <si>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</si>
  <si>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</si>
  <si>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</si>
  <si>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</si>
  <si>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</si>
  <si>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«Строительство сетей водоснабжеиия для обеспечения мероприятий по подключению объектов капитального строительства к системам водоснабжения «Многоэтажная жилая застройка, расположенного по адресу: Самарская область, г.Самара, Куйбышевский район, ул.Белорусская, Жилой дом и подземная автостоянка» и «Многоэтажная жилая застройка (высотная застройка)»</t>
  </si>
  <si>
    <t>к Локальной смете № СКС-2021-ХВ-ИП-6.1.19.1-2,3</t>
  </si>
  <si>
    <t xml:space="preserve">на Наружные сети водоснабжения, </t>
  </si>
  <si>
    <t>СКС-2021-ХВ-ИП-6.1.19.1-2,3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</si>
  <si>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</si>
  <si>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</si>
  <si>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</si>
  <si>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</si>
  <si>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</si>
  <si>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</si>
  <si>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</si>
  <si>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</si>
  <si>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</si>
  <si>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01.2.03.03-0043</t>
  </si>
  <si>
    <t>Мастика битумно-кукерсольная холодная</t>
  </si>
  <si>
    <t>01.2.03.07-0023</t>
  </si>
  <si>
    <t>Эмульсия битумно-дорожная</t>
  </si>
  <si>
    <t>01.3.01.03-0002</t>
  </si>
  <si>
    <t xml:space="preserve">   - 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</si>
  <si>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</si>
  <si>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</si>
  <si>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</si>
  <si>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</si>
  <si>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</si>
  <si>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</si>
  <si>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</si>
  <si>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</si>
  <si>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</si>
  <si>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</si>
  <si>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</si>
  <si>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</si>
  <si>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</si>
  <si>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</si>
  <si>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</si>
  <si>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</si>
  <si>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01.3.05.23-0171</t>
  </si>
  <si>
    <t>Сода кальцинированная (натрий углекислый) техническая</t>
  </si>
  <si>
    <t>01.7.02.02-0021</t>
  </si>
  <si>
    <t>Бумага оберточная листовая</t>
  </si>
  <si>
    <t>1000 м2</t>
  </si>
  <si>
    <t>01.7.03.01-0001</t>
  </si>
  <si>
    <t>Вода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</si>
  <si>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</si>
  <si>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</si>
  <si>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</si>
  <si>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</si>
  <si>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</si>
  <si>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01.7.07.12-0024</t>
  </si>
  <si>
    <t>Пленка полиэтиленовая, толщина 0,15 мм</t>
  </si>
  <si>
    <t>01.7.07.29-0031</t>
  </si>
  <si>
    <t>Каболка</t>
  </si>
  <si>
    <t>01.7.07.29-0111</t>
  </si>
  <si>
    <t>Пакля пропитанная</t>
  </si>
  <si>
    <t>01.7.11.04-0011</t>
  </si>
  <si>
    <t>Проволока порошковая, диаметр 1,73 мм</t>
  </si>
  <si>
    <t>01.7.11.04-0022</t>
  </si>
  <si>
    <t>Проволока сварочная, диаметр 1,14 мм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</si>
  <si>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</si>
  <si>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</si>
  <si>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</si>
  <si>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</si>
  <si>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</si>
  <si>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 xml:space="preserve">   - Электроды сварочные Э42, диаметр 4 мм</t>
  </si>
  <si>
    <t>01.7.11.07-0036</t>
  </si>
  <si>
    <t>Электроды сварочные Э46,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</si>
  <si>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</si>
  <si>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</si>
  <si>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</si>
  <si>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</si>
  <si>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</si>
  <si>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</si>
  <si>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</si>
  <si>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 xml:space="preserve">   - 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</si>
  <si>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</si>
  <si>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</si>
  <si>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</si>
  <si>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</si>
  <si>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</si>
  <si>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</si>
  <si>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</si>
  <si>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</si>
  <si>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</si>
  <si>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</si>
  <si>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 xml:space="preserve">   - 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</si>
  <si>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</si>
  <si>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</si>
  <si>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</si>
  <si>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</si>
  <si>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</si>
  <si>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</si>
  <si>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</si>
  <si>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</si>
  <si>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</si>
  <si>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</si>
  <si>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</si>
  <si>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</si>
  <si>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</si>
  <si>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03.2.02.08-0001</t>
  </si>
  <si>
    <t>Цемент гипсоглиноземистый расширяющийся</t>
  </si>
  <si>
    <t>04.1.02.05-0007</t>
  </si>
  <si>
    <t>Смеси бетонные тяжелого бетона (БСТ), класс В20 (М250)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</si>
  <si>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</si>
  <si>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</si>
  <si>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</si>
  <si>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</si>
  <si>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</si>
  <si>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</si>
  <si>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</si>
  <si>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</si>
  <si>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</si>
  <si>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</si>
  <si>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</si>
  <si>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</si>
  <si>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</si>
  <si>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</si>
  <si>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</si>
  <si>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08.3.03.06-0002</t>
  </si>
  <si>
    <t>Проволока горячекатаная в мотках, диаметр 6,3-6,5 мм</t>
  </si>
  <si>
    <t>08.3.11.01-0091</t>
  </si>
  <si>
    <t>Швеллеры № 40, марка стали Ст0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</si>
  <si>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</si>
  <si>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</si>
  <si>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</si>
  <si>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</si>
  <si>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</si>
  <si>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</si>
  <si>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11.1.03.01-0087</t>
  </si>
  <si>
    <t>Бруски обрезные, хвойных пород, длина 4-6,5 м, ширина 75-150 мм, толщина 150 мм и более,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</si>
  <si>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</si>
  <si>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</si>
  <si>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</si>
  <si>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</si>
  <si>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</si>
  <si>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</si>
  <si>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</si>
  <si>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</si>
  <si>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</si>
  <si>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</si>
  <si>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</si>
  <si>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</si>
  <si>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</si>
  <si>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</si>
  <si>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14.1.05.03-0011</t>
  </si>
  <si>
    <t>Клей фенолополивинилацетальный БФ-2, БФ-2Н</t>
  </si>
  <si>
    <t>14.4.01.01-0003</t>
  </si>
  <si>
    <t xml:space="preserve">   - Грунтовка ГФ-021</t>
  </si>
  <si>
    <t>14.4.04.08-0003</t>
  </si>
  <si>
    <t xml:space="preserve">   - Эмаль ПФ-115, серая</t>
  </si>
  <si>
    <t>14.5.09.02-0002</t>
  </si>
  <si>
    <t xml:space="preserve">   - Ксилол нефтяной, марка А</t>
  </si>
  <si>
    <t>14.5.09.07-0030</t>
  </si>
  <si>
    <t>Растворитель Р-4</t>
  </si>
  <si>
    <t>14.5.09.11-0102</t>
  </si>
  <si>
    <t xml:space="preserve">   - Уайт-спирит</t>
  </si>
  <si>
    <t>ТЦ_05.1.06.09_63_6312166267_20.10.2021_02</t>
  </si>
  <si>
    <t>Плита перекрытия ПБ 29-10-8</t>
  </si>
  <si>
    <t>ТЦ_18.1.02.00_63_6319189182_18.08.2021_02</t>
  </si>
  <si>
    <t>шт.</t>
  </si>
  <si>
    <t xml:space="preserve">   - Задвижка чугунная фланцевая короткая DN50, PN10, Jafar, тип 2111</t>
  </si>
  <si>
    <t xml:space="preserve">   - Штурвал для задвижки DN50, Jafar, тип 9301</t>
  </si>
  <si>
    <t>ТЦ_18.1.02.00_63_6319189182_20.08.2021_02</t>
  </si>
  <si>
    <t>Штурвал для задвижки DN300, Jafar, тип 9301</t>
  </si>
  <si>
    <t>ТЦ_18.1.02.00_63_6319189182_20.10.2021_02</t>
  </si>
  <si>
    <t>Задвижка чугунная фланцевая короткая DN300, PN10, Jafar, тип 2111</t>
  </si>
  <si>
    <t>ТЦ_18.1.02.00_63_6319189182_22.10.2021_02</t>
  </si>
  <si>
    <t xml:space="preserve">   - Задвижка чугунная фланцевая короткая DN100, PN10, Jafar, тип 2111</t>
  </si>
  <si>
    <t xml:space="preserve">   - Штурвал для задвижки DN100, Jafar, тип 9301</t>
  </si>
  <si>
    <t>ТЦ_18.5.08.02_63_6319189182_22.10.2021_02</t>
  </si>
  <si>
    <t>Вантуз воздушный одноступенчатый фланцевый ф50мм, Jafar, тип 7010</t>
  </si>
  <si>
    <t>ТЦ_23.8.03.11_63_6319139287_29.10.2021_02</t>
  </si>
  <si>
    <t>Фланец стальной свободный диам. 300 PN10</t>
  </si>
  <si>
    <t>ТЦ_24.3.05.01_63_6319139287_29.10.2021_02</t>
  </si>
  <si>
    <t>Втулка под фланец (удлиненная) ПЭ100 315 SDR13,6 питьевая</t>
  </si>
  <si>
    <t>ТЦ_24.3.05.08_63_6319139287_29.10.2021_02</t>
  </si>
  <si>
    <t>Отвод полиэтиленовый сварной 15°, ПЭ100, к напорным трубам 1,0 МПа (10 кгс/см2), диаметр 315 мм</t>
  </si>
  <si>
    <t>ФССЦ-01.2.01.01-0001</t>
  </si>
  <si>
    <t xml:space="preserve">   - Битумы нефтяные дорожные жидкие МГ, СГ</t>
  </si>
  <si>
    <t>ФССЦ-01.2.03.03-0007</t>
  </si>
  <si>
    <t>Мастика битумная</t>
  </si>
  <si>
    <t>ФССЦ-01.2.03.03-0045</t>
  </si>
  <si>
    <t>Мастика битумно-полимерная</t>
  </si>
  <si>
    <t>ФССЦ-01.2.03.03-0063</t>
  </si>
  <si>
    <t>Мастика битумно-резиновая: МБР-65 изоляционная (ГОСТ 15836-79)</t>
  </si>
  <si>
    <t>ФССЦ-01.4.03.01-0021</t>
  </si>
  <si>
    <t>Глина бентонитовая, ПБМГ</t>
  </si>
  <si>
    <t>ФССЦ-01.4.03.03-0021</t>
  </si>
  <si>
    <t>Полимер для стабилизации буровых скважин</t>
  </si>
  <si>
    <t>ФССЦ-01.7.15.10-0066</t>
  </si>
  <si>
    <t>Скобы ходовые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</si>
  <si>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</si>
  <si>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</si>
  <si>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</si>
  <si>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</si>
  <si>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ФССЦ-04.1.02.05-0003</t>
  </si>
  <si>
    <t xml:space="preserve">   - Смеси бетонные тяжелого бетона (БСТ), класс В7,5 (М100)</t>
  </si>
  <si>
    <t>ФССЦ-04.1.02.05-0005</t>
  </si>
  <si>
    <t>Смеси бетонные тяжелого бетона (БСТ), класс В12,5 (М150)</t>
  </si>
  <si>
    <t>ФССЦ-04.1.02.05-0006</t>
  </si>
  <si>
    <t xml:space="preserve">   - Смеси бетонные тяжелого бетона (БСТ), класс В15 (М200)</t>
  </si>
  <si>
    <t>ФССЦ-04.2.01.01-0052</t>
  </si>
  <si>
    <t>Смеси асфальтобетонные плотные мелкозернистые тип В марка III</t>
  </si>
  <si>
    <t>ФССЦ-04.2.01.02-0012</t>
  </si>
  <si>
    <t>Смеси асфальтобетонные дорожные, аэродромные и асфальтобетон (горячие для пористого асфальтобетона щебеночные и гравийные), марка: II</t>
  </si>
  <si>
    <t>ФССЦ-04.3.01.09-0014</t>
  </si>
  <si>
    <t>ФССЦ-05.1.01.09-0042</t>
  </si>
  <si>
    <t>Кольцо опорное КО-6 /бетон В15 (М200), объем 0,02 м3, расход арматуры 1,10 кг / (серия 3.900.1-14)</t>
  </si>
  <si>
    <t>ФССЦ-05.1.01.09-0051</t>
  </si>
  <si>
    <t xml:space="preserve">   - Кольцо стеновое смотровых колодцев КС7.3, бетон B15 (М200), объем 0,05 м3, расход арматуры 1,64 кг</t>
  </si>
  <si>
    <t xml:space="preserve">   - Кольцо стеновое смотровых колодцев КС7.3, бетон В15 (М200), объем 0,05 м3, расход арматуры 1,64 кг</t>
  </si>
  <si>
    <t>ФССЦ-05.1.01.09-0054</t>
  </si>
  <si>
    <t>Кольцо стеновое смотровых колодцев КС10.3, бетон B15 (М200), объем 0,08 м3, расход арматуры 1,96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</si>
  <si>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</si>
  <si>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</si>
  <si>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</si>
  <si>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</si>
  <si>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</si>
  <si>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</si>
  <si>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</si>
  <si>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</si>
  <si>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ФССЦ-05.1.06.09-0008</t>
  </si>
  <si>
    <t>Плиты перекрытия 2ПП15-2, бетон B15, объем 0,27 м3, расход арматуры 32,71 кг</t>
  </si>
  <si>
    <t>ФССЦ-05.1.06.09-0088</t>
  </si>
  <si>
    <t>Плиты перекрытия ПП10-2, бетон B15, объем 0,10 м3, расход арматуры 16,65 кг</t>
  </si>
  <si>
    <t>ФССЦ-05.2.02.01-0035</t>
  </si>
  <si>
    <t>Блоки бетонные для стен подвалов полнотелые ФБС9-3-6-Т, бетон B7,5 (М100, объем 0,146 м3, расход арматуры 0,76 кг</t>
  </si>
  <si>
    <t>ФССЦ-05.2.02.01-0048</t>
  </si>
  <si>
    <t>Блоки бетонные для стен подвалов полнотелые ФБС12-6-3-Т, бетон B7,5 (М100, объем 0,191 м3, расход арматуры 0,74 кг</t>
  </si>
  <si>
    <t>ФССЦ-07.2.05.01-0032</t>
  </si>
  <si>
    <t>ФССЦ-08.1.02.06-0041</t>
  </si>
  <si>
    <t>ФССЦ-08.4.03.02-0002</t>
  </si>
  <si>
    <t>Сталь арматурная, горячекатаная, гладкая, класс А-I, диаметр 8 мм</t>
  </si>
  <si>
    <t>ФССЦ-12.1.02.07-0051</t>
  </si>
  <si>
    <t>Линокром: ГСИ, СКП, СПП, ЭКП, ЭПП</t>
  </si>
  <si>
    <t>ФССЦ-23.5.01.08-0027</t>
  </si>
  <si>
    <t>Трубы стальные электросварные прямошовные и спиральношовные, класс прочности К38, наружный диаметр 530 мм, толщина стенки 10 мм</t>
  </si>
  <si>
    <t>м</t>
  </si>
  <si>
    <t>ФССЦ-23.5.01.08-0048</t>
  </si>
  <si>
    <t>Трубы стальные электросварные прямошовные и спиральношовные, класс прочности К38, наружный диаметр 820 мм, толщина стенки 7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</si>
  <si>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</si>
  <si>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</si>
  <si>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ФССЦ-23.5.02.02-0055</t>
  </si>
  <si>
    <t>Трубы стальные электросварные прямошовные со снятой фаской из стали марок Ст2кп-Ст4кп и Ст2пс-Ст4пс, наружный диаметр 108 мм, толщина стенки 4 мм</t>
  </si>
  <si>
    <t>ФССЦ-23.5.02.02-0085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</si>
  <si>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</si>
  <si>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</si>
  <si>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</si>
  <si>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</si>
  <si>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</si>
  <si>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</si>
  <si>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</si>
  <si>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</si>
  <si>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</si>
  <si>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</si>
  <si>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</si>
  <si>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ФССЦ-23.8.04.12-0140</t>
  </si>
  <si>
    <t>Тройники равнопроходные, номинальное давление до 16 МПа, номинальный диаметр 300 мм, наружный диаметр и толщина стенки 325х10,0 мм</t>
  </si>
  <si>
    <t>ФССЦ-24.3.03.13-0055</t>
  </si>
  <si>
    <t>Трубы напорные полиэтиленовые ПЭ100, стандартное размерное отношение SDR17, номинальный наружный диаметр 315 мм, толщина стенки 18,7 мм</t>
  </si>
  <si>
    <t>ФССЦ-24.3.05.07-0021</t>
  </si>
  <si>
    <t>Муфта защитная полиэтиленовая для прохода труб сквозь стену, номинальный наружный диаметр 400 мм</t>
  </si>
  <si>
    <t>ФССЦ-24.3.05.08-0468</t>
  </si>
  <si>
    <t>Отвод полиэтиленовый сварной 30°, ПЭ100, к напорным трубам 1,0 МПа (10 кгс/см2), диаметр 315 мм</t>
  </si>
  <si>
    <t>ФССЦ-24.3.05.08-0588</t>
  </si>
  <si>
    <t>Отвод полиэтиленовый сварной 60°, ПЭ100, к напорным трубам 1,0 МПа (10 кгс/см2), диаметр 315 мм</t>
  </si>
  <si>
    <t>ФССЦ-24.3.05.08-0648</t>
  </si>
  <si>
    <t>Отвод полиэтиленовый сварной 90°, ПЭ100, к напорным трубам 1,0 МПа (10 кгс/см2), диаметр 315 мм</t>
  </si>
  <si>
    <t>ИТОГО</t>
  </si>
  <si>
    <t>Всего без НДС, руб</t>
  </si>
  <si>
    <t>Сметная стоимость в текущих ценах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</si>
  <si>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</si>
  <si>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</si>
  <si>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Проверил:______________Е.Г.Зелих</t>
  </si>
  <si>
    <t>Составил:______________А.И. Голоева</t>
  </si>
  <si>
    <t>Люк чугунный легкий</t>
  </si>
  <si>
    <t>Ограждения лестничных проемов, лестничные марши, пожарные лестницы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</si>
</sst>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  <font>
      <b/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4" fontId="15" fillId="0" borderId="0" applyNumberFormat="0" applyFont="0" applyAlignment="0">
      <alignment horizontal="left"/>
    </xf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center" vertical="top" wrapText="1"/>
    </xf>
  </cellStyleXfs>
  <cellXfs count="65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49" fontId="6" fillId="0" borderId="0" xfId="22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3" applyBorder="1" applyAlignment="1">
      <alignment horizontal="center" vertical="center"/>
    </xf>
    <xf numFmtId="0" fontId="1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vertical="top"/>
    </xf>
    <xf numFmtId="2" fontId="12" fillId="0" borderId="1" xfId="0" applyNumberFormat="1" applyFont="1" applyBorder="1"/>
    <xf numFmtId="49" fontId="0" fillId="0" borderId="0" xfId="0" applyNumberForma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0" xfId="0"/>
    <xf numFmtId="49" fontId="5" fillId="0" borderId="0" xfId="0" applyNumberFormat="1" applyFont="1"/>
    <xf numFmtId="0" fontId="5" fillId="0" borderId="1" xfId="0" applyFont="1" applyBorder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ИтогоРесМет 2" xfId="25"/>
    <cellStyle name="ЛокСмета" xfId="13"/>
    <cellStyle name="ЛокСмМТСН" xfId="14"/>
    <cellStyle name="М29" xfId="15"/>
    <cellStyle name="ОбСмета" xfId="16"/>
    <cellStyle name="ОбСмета 2" xfId="2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СводРасч 2" xfId="27"/>
    <cellStyle name="Список ресурсов" xfId="28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J166"/>
  <sheetViews>
    <sheetView showGridLines="0" tabSelected="1" topLeftCell="A118" zoomScaleSheetLayoutView="75" workbookViewId="0">
      <selection activeCell="C136" sqref="C136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6" width="10.6640625" style="1" customWidth="1"/>
    <col min="7" max="7" width="13.33203125" style="1" customWidth="1"/>
    <col min="8" max="8" width="10.6640625" style="1" customWidth="1"/>
    <col min="9" max="9" width="16.109375" style="1" customWidth="1"/>
    <col min="10" max="10" width="10.6640625" style="1" customWidth="1"/>
  </cols>
  <sheetData>
    <row r="1" spans="1:10" s="6" customFormat="1" ht="57" customHeight="1" x14ac:dyDescent="0.2">
      <c r="A1" s="27" t="s">
        <v>11</v>
      </c>
      <c r="B1" s="27"/>
      <c r="C1" s="27"/>
      <c r="D1" s="27"/>
      <c r="E1" s="27"/>
      <c r="F1" s="27"/>
      <c r="G1" s="27"/>
      <c r="H1" s="27"/>
      <c r="I1" s="27"/>
      <c r="J1" s="51"/>
    </row>
    <row r="2" spans="1:10" s="6" customFormat="1" ht="11.4" x14ac:dyDescent="0.2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52"/>
    </row>
    <row r="3" spans="1:10" s="6" customFormat="1" ht="13.8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s="6" customFormat="1" ht="16.2" x14ac:dyDescent="0.2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24"/>
    </row>
    <row r="5" spans="1:10" s="6" customFormat="1" ht="12.6" x14ac:dyDescent="0.2">
      <c r="A5" s="34" t="s">
        <v>12</v>
      </c>
      <c r="B5" s="34"/>
      <c r="C5" s="34"/>
      <c r="D5" s="34"/>
      <c r="E5" s="34"/>
      <c r="F5" s="34"/>
      <c r="G5" s="34"/>
      <c r="H5" s="34"/>
      <c r="I5" s="34"/>
      <c r="J5" s="25"/>
    </row>
    <row r="6" spans="1:10" s="6" customFormat="1" ht="12.6" x14ac:dyDescent="0.2">
      <c r="A6" s="35" t="s">
        <v>13</v>
      </c>
      <c r="B6" s="35"/>
      <c r="C6" s="35"/>
      <c r="D6" s="35"/>
      <c r="E6" s="35"/>
      <c r="F6" s="35"/>
      <c r="G6" s="35"/>
      <c r="H6" s="35"/>
      <c r="I6" s="35"/>
      <c r="J6" s="26"/>
    </row>
    <row r="7" spans="1:10" s="6" customFormat="1" ht="12.6" x14ac:dyDescent="0.2">
      <c r="A7" s="35"/>
      <c r="B7" s="35"/>
      <c r="C7" s="35"/>
      <c r="D7" s="35"/>
      <c r="E7" s="35"/>
      <c r="F7" s="35"/>
      <c r="G7" s="35"/>
      <c r="H7" s="35"/>
      <c r="I7" s="35"/>
      <c r="J7" s="26"/>
    </row>
    <row r="8" spans="1:10" s="6" customFormat="1" ht="12.6" x14ac:dyDescent="0.2">
      <c r="A8" s="21" t="s">
        <v>2</v>
      </c>
      <c r="B8" s="20"/>
      <c r="C8" s="19" t="s">
        <v>14</v>
      </c>
      <c r="D8" s="20"/>
      <c r="E8" s="20"/>
      <c r="F8" s="20"/>
      <c r="G8" s="20"/>
      <c r="H8" s="20"/>
      <c r="I8" s="20"/>
      <c r="J8" s="20"/>
    </row>
    <row r="9" spans="1:10" s="6" customFormat="1" ht="11.4" x14ac:dyDescent="0.2">
      <c r="A9" s="20"/>
      <c r="B9" s="20"/>
      <c r="C9" s="20"/>
      <c r="D9" s="20"/>
      <c r="E9" s="20"/>
      <c r="F9" s="20"/>
      <c r="G9" s="20"/>
      <c r="H9" s="20"/>
      <c r="I9" s="20"/>
      <c r="J9" s="20"/>
    </row>
    <row r="10" spans="1:10" s="16" customFormat="1" ht="56.25" customHeight="1" x14ac:dyDescent="0.2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3" t="s">
        <v>9</v>
      </c>
      <c r="G10" s="36" t="s">
        <v>278</v>
      </c>
      <c r="H10" s="23" t="s">
        <v>279</v>
      </c>
      <c r="I10" s="36" t="s">
        <v>278</v>
      </c>
      <c r="J10" s="53"/>
    </row>
    <row r="11" spans="1:10" s="16" customFormat="1" ht="22.8" x14ac:dyDescent="0.2">
      <c r="A11" s="30"/>
      <c r="B11" s="32"/>
      <c r="C11" s="30"/>
      <c r="D11" s="30"/>
      <c r="E11" s="30"/>
      <c r="F11" s="10" t="s">
        <v>10</v>
      </c>
      <c r="G11" s="29"/>
      <c r="H11" s="22" t="s">
        <v>10</v>
      </c>
      <c r="I11" s="29"/>
      <c r="J11" s="53"/>
    </row>
    <row r="12" spans="1:10" s="16" customFormat="1" x14ac:dyDescent="0.2">
      <c r="A12" s="37">
        <v>1</v>
      </c>
      <c r="B12" s="37" t="s">
        <v>8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54"/>
    </row>
    <row r="13" spans="1:10" s="6" customFormat="1" ht="19.350000000000001" customHeight="1" x14ac:dyDescent="0.2">
      <c r="A13" s="39" t="s">
        <v>15</v>
      </c>
      <c r="B13" s="40"/>
      <c r="C13" s="40"/>
      <c r="D13" s="40"/>
      <c r="E13" s="40"/>
      <c r="F13" s="40"/>
      <c r="G13" s="40"/>
      <c r="H13" s="40"/>
      <c r="I13" s="40"/>
      <c r="J13" s="55"/>
    </row>
    <row r="14" spans="1:10" s="6" customFormat="1" ht="19.350000000000001" customHeight="1" x14ac:dyDescent="0.2">
      <c r="A14" s="39" t="s">
        <v>16</v>
      </c>
      <c r="B14" s="40"/>
      <c r="C14" s="40"/>
      <c r="D14" s="40"/>
      <c r="E14" s="40"/>
      <c r="F14" s="40"/>
      <c r="G14" s="40"/>
      <c r="H14" s="40"/>
      <c r="I14" s="40"/>
      <c r="J14" s="55"/>
    </row>
    <row r="15" spans="1:10" s="6" customFormat="1" ht="22.8" x14ac:dyDescent="0.2">
      <c r="A15" s="41">
        <v>1</v>
      </c>
      <c r="B15" s="42" t="s">
        <v>17</v>
      </c>
      <c r="C15" s="41" t="s">
        <v>18</v>
      </c>
      <c r="D15" s="43" t="s">
        <v>19</v>
      </c>
      <c r="E15" s="44">
        <v>4.0800000000000003E-2</v>
      </c>
      <c r="F15" s="45">
        <v>1383.1</v>
      </c>
      <c r="G15" s="45">
        <v>56.43</v>
      </c>
      <c r="H15" s="57">
        <f>F15*4.21</f>
        <v>5822.8509999999997</v>
      </c>
      <c r="I15" s="58">
        <f>G15*4.21</f>
        <v>237.5703</v>
      </c>
      <c r="J15" s="38"/>
    </row>
    <row r="16" spans="1:10" s="6" customFormat="1" ht="22.8" x14ac:dyDescent="0.2">
      <c r="A16" s="41">
        <v>2</v>
      </c>
      <c r="B16" s="42" t="s">
        <v>20</v>
      </c>
      <c r="C16" s="41" t="s">
        <v>21</v>
      </c>
      <c r="D16" s="43" t="s">
        <v>19</v>
      </c>
      <c r="E16" s="44">
        <v>8.7119999999999993E-3</v>
      </c>
      <c r="F16" s="45">
        <v>31060</v>
      </c>
      <c r="G16" s="45">
        <v>270.60000000000002</v>
      </c>
      <c r="H16" s="57">
        <f t="shared" ref="H16:H79" si="0">F16*4.21</f>
        <v>130762.6</v>
      </c>
      <c r="I16" s="58">
        <f t="shared" ref="I16:I79" si="1">G16*4.21</f>
        <v>1139.2260000000001</v>
      </c>
      <c r="J16" s="38"/>
    </row>
    <row r="17" spans="1:10" s="6" customFormat="1" ht="22.8" x14ac:dyDescent="0.2">
      <c r="A17" s="41">
        <v>3</v>
      </c>
      <c r="B17" s="42" t="s">
        <v>22</v>
      </c>
      <c r="C17" s="41" t="s">
        <v>23</v>
      </c>
      <c r="D17" s="43" t="s">
        <v>19</v>
      </c>
      <c r="E17" s="44">
        <v>8.7142999999999998E-2</v>
      </c>
      <c r="F17" s="45">
        <v>3390</v>
      </c>
      <c r="G17" s="45">
        <v>295.41000000000003</v>
      </c>
      <c r="H17" s="57">
        <f t="shared" si="0"/>
        <v>14271.9</v>
      </c>
      <c r="I17" s="58">
        <f t="shared" si="1"/>
        <v>1243.6761000000001</v>
      </c>
      <c r="J17" s="38"/>
    </row>
    <row r="18" spans="1:10" s="6" customFormat="1" ht="22.8" x14ac:dyDescent="0.2">
      <c r="A18" s="41">
        <v>4</v>
      </c>
      <c r="B18" s="42" t="s">
        <v>24</v>
      </c>
      <c r="C18" s="41" t="s">
        <v>25</v>
      </c>
      <c r="D18" s="43" t="s">
        <v>19</v>
      </c>
      <c r="E18" s="44">
        <v>1.56E-3</v>
      </c>
      <c r="F18" s="45">
        <v>3219.2</v>
      </c>
      <c r="G18" s="45">
        <v>5.0199999999999996</v>
      </c>
      <c r="H18" s="57">
        <f t="shared" si="0"/>
        <v>13552.831999999999</v>
      </c>
      <c r="I18" s="58">
        <f t="shared" si="1"/>
        <v>21.134199999999996</v>
      </c>
      <c r="J18" s="38"/>
    </row>
    <row r="19" spans="1:10" s="6" customFormat="1" ht="22.8" x14ac:dyDescent="0.2">
      <c r="A19" s="41">
        <v>5</v>
      </c>
      <c r="B19" s="42" t="s">
        <v>26</v>
      </c>
      <c r="C19" s="41" t="s">
        <v>27</v>
      </c>
      <c r="D19" s="43" t="s">
        <v>19</v>
      </c>
      <c r="E19" s="44">
        <v>1.09812E-2</v>
      </c>
      <c r="F19" s="45">
        <v>1554.2</v>
      </c>
      <c r="G19" s="45">
        <v>17.059999999999999</v>
      </c>
      <c r="H19" s="57">
        <f t="shared" si="0"/>
        <v>6543.1819999999998</v>
      </c>
      <c r="I19" s="58">
        <f t="shared" si="1"/>
        <v>71.822599999999994</v>
      </c>
      <c r="J19" s="38"/>
    </row>
    <row r="20" spans="1:10" s="6" customFormat="1" ht="22.8" x14ac:dyDescent="0.2">
      <c r="A20" s="64">
        <v>6</v>
      </c>
      <c r="B20" s="42" t="s">
        <v>28</v>
      </c>
      <c r="C20" s="41" t="s">
        <v>29</v>
      </c>
      <c r="D20" s="43" t="s">
        <v>19</v>
      </c>
      <c r="E20" s="44">
        <v>9.7056E-3</v>
      </c>
      <c r="F20" s="45">
        <v>2606.9</v>
      </c>
      <c r="G20" s="45">
        <v>25.3</v>
      </c>
      <c r="H20" s="57">
        <f t="shared" si="0"/>
        <v>10975.049000000001</v>
      </c>
      <c r="I20" s="58">
        <f t="shared" si="1"/>
        <v>106.51300000000001</v>
      </c>
      <c r="J20" s="38"/>
    </row>
    <row r="21" spans="1:10" s="6" customFormat="1" ht="22.8" x14ac:dyDescent="0.2">
      <c r="A21" s="64">
        <v>7</v>
      </c>
      <c r="B21" s="42" t="s">
        <v>28</v>
      </c>
      <c r="C21" s="41" t="s">
        <v>29</v>
      </c>
      <c r="D21" s="43" t="s">
        <v>19</v>
      </c>
      <c r="E21" s="44">
        <v>1.4400000000000001E-3</v>
      </c>
      <c r="F21" s="45">
        <v>2606.9</v>
      </c>
      <c r="G21" s="45">
        <v>3.75</v>
      </c>
      <c r="H21" s="57">
        <f t="shared" si="0"/>
        <v>10975.049000000001</v>
      </c>
      <c r="I21" s="58">
        <f t="shared" si="1"/>
        <v>15.7875</v>
      </c>
      <c r="J21" s="38"/>
    </row>
    <row r="22" spans="1:10" s="6" customFormat="1" ht="22.8" x14ac:dyDescent="0.2">
      <c r="A22" s="64">
        <v>8</v>
      </c>
      <c r="B22" s="42" t="s">
        <v>30</v>
      </c>
      <c r="C22" s="41" t="s">
        <v>31</v>
      </c>
      <c r="D22" s="43" t="s">
        <v>32</v>
      </c>
      <c r="E22" s="44">
        <v>1.4</v>
      </c>
      <c r="F22" s="45">
        <v>12.8</v>
      </c>
      <c r="G22" s="45">
        <v>17.920000000000002</v>
      </c>
      <c r="H22" s="57">
        <f t="shared" si="0"/>
        <v>53.888000000000005</v>
      </c>
      <c r="I22" s="58">
        <f t="shared" si="1"/>
        <v>75.443200000000004</v>
      </c>
      <c r="J22" s="38"/>
    </row>
    <row r="23" spans="1:10" s="6" customFormat="1" ht="22.8" x14ac:dyDescent="0.2">
      <c r="A23" s="64">
        <v>9</v>
      </c>
      <c r="B23" s="42" t="s">
        <v>33</v>
      </c>
      <c r="C23" s="41" t="s">
        <v>34</v>
      </c>
      <c r="D23" s="43" t="s">
        <v>32</v>
      </c>
      <c r="E23" s="44">
        <v>0.04</v>
      </c>
      <c r="F23" s="45">
        <v>38.89</v>
      </c>
      <c r="G23" s="45">
        <v>1.56</v>
      </c>
      <c r="H23" s="57">
        <f t="shared" si="0"/>
        <v>163.7269</v>
      </c>
      <c r="I23" s="58">
        <f t="shared" si="1"/>
        <v>6.5676000000000005</v>
      </c>
      <c r="J23" s="38"/>
    </row>
    <row r="24" spans="1:10" s="6" customFormat="1" ht="22.8" x14ac:dyDescent="0.2">
      <c r="A24" s="64">
        <v>10</v>
      </c>
      <c r="B24" s="42" t="s">
        <v>35</v>
      </c>
      <c r="C24" s="41" t="s">
        <v>36</v>
      </c>
      <c r="D24" s="43" t="s">
        <v>19</v>
      </c>
      <c r="E24" s="44">
        <v>8.26E-3</v>
      </c>
      <c r="F24" s="45">
        <v>4041.7</v>
      </c>
      <c r="G24" s="45">
        <v>33.380000000000003</v>
      </c>
      <c r="H24" s="57">
        <f t="shared" si="0"/>
        <v>17015.557000000001</v>
      </c>
      <c r="I24" s="58">
        <f t="shared" si="1"/>
        <v>140.52980000000002</v>
      </c>
      <c r="J24" s="38"/>
    </row>
    <row r="25" spans="1:10" s="6" customFormat="1" ht="22.8" x14ac:dyDescent="0.2">
      <c r="A25" s="64">
        <v>11</v>
      </c>
      <c r="B25" s="42" t="s">
        <v>37</v>
      </c>
      <c r="C25" s="41" t="s">
        <v>38</v>
      </c>
      <c r="D25" s="43" t="s">
        <v>39</v>
      </c>
      <c r="E25" s="44">
        <v>0.248</v>
      </c>
      <c r="F25" s="45">
        <v>38.51</v>
      </c>
      <c r="G25" s="45">
        <v>9.5500000000000007</v>
      </c>
      <c r="H25" s="57">
        <f t="shared" si="0"/>
        <v>162.12709999999998</v>
      </c>
      <c r="I25" s="58">
        <f t="shared" si="1"/>
        <v>40.205500000000001</v>
      </c>
      <c r="J25" s="38"/>
    </row>
    <row r="26" spans="1:10" s="6" customFormat="1" ht="22.8" x14ac:dyDescent="0.2">
      <c r="A26" s="64">
        <v>12</v>
      </c>
      <c r="B26" s="42" t="s">
        <v>40</v>
      </c>
      <c r="C26" s="41" t="s">
        <v>41</v>
      </c>
      <c r="D26" s="43" t="s">
        <v>19</v>
      </c>
      <c r="E26" s="44">
        <v>1.9040000000000001E-3</v>
      </c>
      <c r="F26" s="45">
        <v>2825</v>
      </c>
      <c r="G26" s="45">
        <v>5.38</v>
      </c>
      <c r="H26" s="57">
        <f t="shared" si="0"/>
        <v>11893.25</v>
      </c>
      <c r="I26" s="58">
        <f t="shared" si="1"/>
        <v>22.649799999999999</v>
      </c>
      <c r="J26" s="38"/>
    </row>
    <row r="27" spans="1:10" s="6" customFormat="1" ht="22.8" x14ac:dyDescent="0.2">
      <c r="A27" s="64">
        <v>13</v>
      </c>
      <c r="B27" s="42" t="s">
        <v>42</v>
      </c>
      <c r="C27" s="41" t="s">
        <v>43</v>
      </c>
      <c r="D27" s="43" t="s">
        <v>39</v>
      </c>
      <c r="E27" s="44">
        <v>1.6172675999999999</v>
      </c>
      <c r="F27" s="45">
        <v>6.22</v>
      </c>
      <c r="G27" s="45">
        <v>10.06</v>
      </c>
      <c r="H27" s="57">
        <f t="shared" si="0"/>
        <v>26.186199999999999</v>
      </c>
      <c r="I27" s="58">
        <f t="shared" si="1"/>
        <v>42.352600000000002</v>
      </c>
      <c r="J27" s="38"/>
    </row>
    <row r="28" spans="1:10" s="6" customFormat="1" ht="22.8" x14ac:dyDescent="0.2">
      <c r="A28" s="64">
        <v>14</v>
      </c>
      <c r="B28" s="42" t="s">
        <v>44</v>
      </c>
      <c r="C28" s="41" t="s">
        <v>45</v>
      </c>
      <c r="D28" s="43" t="s">
        <v>32</v>
      </c>
      <c r="E28" s="44">
        <v>2.19268E-2</v>
      </c>
      <c r="F28" s="45">
        <v>6.09</v>
      </c>
      <c r="G28" s="45">
        <v>0.13</v>
      </c>
      <c r="H28" s="57">
        <f t="shared" si="0"/>
        <v>25.6389</v>
      </c>
      <c r="I28" s="58">
        <f t="shared" si="1"/>
        <v>0.54730000000000001</v>
      </c>
      <c r="J28" s="38"/>
    </row>
    <row r="29" spans="1:10" s="6" customFormat="1" ht="22.8" x14ac:dyDescent="0.2">
      <c r="A29" s="64">
        <v>15</v>
      </c>
      <c r="B29" s="42" t="s">
        <v>46</v>
      </c>
      <c r="C29" s="41" t="s">
        <v>47</v>
      </c>
      <c r="D29" s="43" t="s">
        <v>19</v>
      </c>
      <c r="E29" s="44">
        <v>6.4960000000000004E-2</v>
      </c>
      <c r="F29" s="45">
        <v>1865</v>
      </c>
      <c r="G29" s="45">
        <v>121.15</v>
      </c>
      <c r="H29" s="57">
        <f t="shared" si="0"/>
        <v>7851.65</v>
      </c>
      <c r="I29" s="58">
        <f t="shared" si="1"/>
        <v>510.04150000000004</v>
      </c>
      <c r="J29" s="38"/>
    </row>
    <row r="30" spans="1:10" s="6" customFormat="1" ht="22.8" x14ac:dyDescent="0.2">
      <c r="A30" s="64">
        <v>16</v>
      </c>
      <c r="B30" s="42" t="s">
        <v>48</v>
      </c>
      <c r="C30" s="41" t="s">
        <v>49</v>
      </c>
      <c r="D30" s="43" t="s">
        <v>50</v>
      </c>
      <c r="E30" s="44">
        <v>1.3408E-2</v>
      </c>
      <c r="F30" s="45">
        <v>1252</v>
      </c>
      <c r="G30" s="45">
        <v>16.78</v>
      </c>
      <c r="H30" s="57">
        <f t="shared" si="0"/>
        <v>5270.92</v>
      </c>
      <c r="I30" s="58">
        <f t="shared" si="1"/>
        <v>70.643799999999999</v>
      </c>
      <c r="J30" s="38"/>
    </row>
    <row r="31" spans="1:10" s="6" customFormat="1" ht="22.8" x14ac:dyDescent="0.2">
      <c r="A31" s="64">
        <v>17</v>
      </c>
      <c r="B31" s="42" t="s">
        <v>51</v>
      </c>
      <c r="C31" s="41" t="s">
        <v>52</v>
      </c>
      <c r="D31" s="43" t="s">
        <v>39</v>
      </c>
      <c r="E31" s="44">
        <v>280.30980879999998</v>
      </c>
      <c r="F31" s="45">
        <v>2.44</v>
      </c>
      <c r="G31" s="45">
        <v>683.96</v>
      </c>
      <c r="H31" s="57">
        <f t="shared" si="0"/>
        <v>10.272399999999999</v>
      </c>
      <c r="I31" s="58">
        <f t="shared" si="1"/>
        <v>2879.4716000000003</v>
      </c>
      <c r="J31" s="38"/>
    </row>
    <row r="32" spans="1:10" s="6" customFormat="1" ht="22.8" x14ac:dyDescent="0.2">
      <c r="A32" s="64">
        <v>18</v>
      </c>
      <c r="B32" s="42" t="s">
        <v>53</v>
      </c>
      <c r="C32" s="41" t="s">
        <v>54</v>
      </c>
      <c r="D32" s="43" t="s">
        <v>39</v>
      </c>
      <c r="E32" s="44">
        <v>37.226495999999997</v>
      </c>
      <c r="F32" s="45">
        <v>3.15</v>
      </c>
      <c r="G32" s="45">
        <v>117.26</v>
      </c>
      <c r="H32" s="57">
        <f t="shared" si="0"/>
        <v>13.2615</v>
      </c>
      <c r="I32" s="58">
        <f t="shared" si="1"/>
        <v>493.66460000000001</v>
      </c>
      <c r="J32" s="38"/>
    </row>
    <row r="33" spans="1:10" s="6" customFormat="1" ht="22.8" x14ac:dyDescent="0.2">
      <c r="A33" s="64">
        <v>19</v>
      </c>
      <c r="B33" s="42" t="s">
        <v>55</v>
      </c>
      <c r="C33" s="41" t="s">
        <v>56</v>
      </c>
      <c r="D33" s="43" t="s">
        <v>57</v>
      </c>
      <c r="E33" s="44">
        <v>117.096</v>
      </c>
      <c r="F33" s="45">
        <v>30</v>
      </c>
      <c r="G33" s="45">
        <v>3512.88</v>
      </c>
      <c r="H33" s="57">
        <f t="shared" si="0"/>
        <v>126.3</v>
      </c>
      <c r="I33" s="58">
        <f t="shared" si="1"/>
        <v>14789.2248</v>
      </c>
      <c r="J33" s="38"/>
    </row>
    <row r="34" spans="1:10" s="6" customFormat="1" ht="22.8" x14ac:dyDescent="0.2">
      <c r="A34" s="64">
        <v>20</v>
      </c>
      <c r="B34" s="42" t="s">
        <v>58</v>
      </c>
      <c r="C34" s="41" t="s">
        <v>59</v>
      </c>
      <c r="D34" s="43" t="s">
        <v>57</v>
      </c>
      <c r="E34" s="44">
        <v>12.303100000000001</v>
      </c>
      <c r="F34" s="45">
        <v>3.62</v>
      </c>
      <c r="G34" s="45">
        <v>44.54</v>
      </c>
      <c r="H34" s="57">
        <f t="shared" si="0"/>
        <v>15.2402</v>
      </c>
      <c r="I34" s="58">
        <f t="shared" si="1"/>
        <v>187.51339999999999</v>
      </c>
      <c r="J34" s="38"/>
    </row>
    <row r="35" spans="1:10" s="6" customFormat="1" ht="22.8" x14ac:dyDescent="0.2">
      <c r="A35" s="64">
        <v>21</v>
      </c>
      <c r="B35" s="42" t="s">
        <v>60</v>
      </c>
      <c r="C35" s="41" t="s">
        <v>61</v>
      </c>
      <c r="D35" s="43" t="s">
        <v>19</v>
      </c>
      <c r="E35" s="44">
        <v>3.202E-2</v>
      </c>
      <c r="F35" s="45">
        <v>30030</v>
      </c>
      <c r="G35" s="45">
        <v>961.56</v>
      </c>
      <c r="H35" s="57">
        <f t="shared" si="0"/>
        <v>126426.3</v>
      </c>
      <c r="I35" s="58">
        <f t="shared" si="1"/>
        <v>4048.1675999999998</v>
      </c>
      <c r="J35" s="38"/>
    </row>
    <row r="36" spans="1:10" s="6" customFormat="1" ht="22.8" x14ac:dyDescent="0.2">
      <c r="A36" s="64">
        <v>22</v>
      </c>
      <c r="B36" s="42" t="s">
        <v>62</v>
      </c>
      <c r="C36" s="41" t="s">
        <v>63</v>
      </c>
      <c r="D36" s="43" t="s">
        <v>32</v>
      </c>
      <c r="E36" s="44">
        <v>13.6</v>
      </c>
      <c r="F36" s="45">
        <v>9.0399999999999991</v>
      </c>
      <c r="G36" s="45">
        <v>122.94</v>
      </c>
      <c r="H36" s="57">
        <f t="shared" si="0"/>
        <v>38.058399999999999</v>
      </c>
      <c r="I36" s="58">
        <f t="shared" si="1"/>
        <v>517.57740000000001</v>
      </c>
      <c r="J36" s="38"/>
    </row>
    <row r="37" spans="1:10" s="6" customFormat="1" ht="22.8" x14ac:dyDescent="0.2">
      <c r="A37" s="64">
        <v>23</v>
      </c>
      <c r="B37" s="42" t="s">
        <v>64</v>
      </c>
      <c r="C37" s="41" t="s">
        <v>65</v>
      </c>
      <c r="D37" s="43" t="s">
        <v>19</v>
      </c>
      <c r="E37" s="44">
        <v>4.0991999999999999E-3</v>
      </c>
      <c r="F37" s="45">
        <v>82707.34</v>
      </c>
      <c r="G37" s="45">
        <v>339.03</v>
      </c>
      <c r="H37" s="57">
        <f t="shared" si="0"/>
        <v>348197.90139999997</v>
      </c>
      <c r="I37" s="58">
        <f t="shared" si="1"/>
        <v>1427.3163</v>
      </c>
      <c r="J37" s="38"/>
    </row>
    <row r="38" spans="1:10" s="6" customFormat="1" ht="22.8" x14ac:dyDescent="0.2">
      <c r="A38" s="64">
        <v>24</v>
      </c>
      <c r="B38" s="42" t="s">
        <v>66</v>
      </c>
      <c r="C38" s="41" t="s">
        <v>67</v>
      </c>
      <c r="D38" s="43" t="s">
        <v>19</v>
      </c>
      <c r="E38" s="44">
        <v>8.4000000000000003E-4</v>
      </c>
      <c r="F38" s="45">
        <v>83210.55</v>
      </c>
      <c r="G38" s="45">
        <v>69.900000000000006</v>
      </c>
      <c r="H38" s="57">
        <f t="shared" si="0"/>
        <v>350316.4155</v>
      </c>
      <c r="I38" s="58">
        <f t="shared" si="1"/>
        <v>294.279</v>
      </c>
      <c r="J38" s="38"/>
    </row>
    <row r="39" spans="1:10" s="6" customFormat="1" ht="22.8" x14ac:dyDescent="0.2">
      <c r="A39" s="64">
        <v>25</v>
      </c>
      <c r="B39" s="42" t="s">
        <v>68</v>
      </c>
      <c r="C39" s="41" t="s">
        <v>69</v>
      </c>
      <c r="D39" s="43" t="s">
        <v>19</v>
      </c>
      <c r="E39" s="44">
        <v>3.0000000000000001E-5</v>
      </c>
      <c r="F39" s="45">
        <v>13560</v>
      </c>
      <c r="G39" s="45">
        <v>0.41</v>
      </c>
      <c r="H39" s="57">
        <f t="shared" si="0"/>
        <v>57087.6</v>
      </c>
      <c r="I39" s="58">
        <f t="shared" si="1"/>
        <v>1.7261</v>
      </c>
      <c r="J39" s="38"/>
    </row>
    <row r="40" spans="1:10" s="6" customFormat="1" ht="22.8" x14ac:dyDescent="0.2">
      <c r="A40" s="64">
        <v>26</v>
      </c>
      <c r="B40" s="42" t="s">
        <v>70</v>
      </c>
      <c r="C40" s="41" t="s">
        <v>71</v>
      </c>
      <c r="D40" s="43" t="s">
        <v>32</v>
      </c>
      <c r="E40" s="44">
        <v>0.04</v>
      </c>
      <c r="F40" s="45">
        <v>6</v>
      </c>
      <c r="G40" s="45">
        <v>0.24</v>
      </c>
      <c r="H40" s="57">
        <f t="shared" si="0"/>
        <v>25.259999999999998</v>
      </c>
      <c r="I40" s="58">
        <f t="shared" si="1"/>
        <v>1.0104</v>
      </c>
      <c r="J40" s="38"/>
    </row>
    <row r="41" spans="1:10" s="6" customFormat="1" ht="22.8" x14ac:dyDescent="0.2">
      <c r="A41" s="64">
        <v>27</v>
      </c>
      <c r="B41" s="42" t="s">
        <v>72</v>
      </c>
      <c r="C41" s="41" t="s">
        <v>73</v>
      </c>
      <c r="D41" s="43" t="s">
        <v>19</v>
      </c>
      <c r="E41" s="44">
        <v>1.3183200000000001E-2</v>
      </c>
      <c r="F41" s="45">
        <v>10315.01</v>
      </c>
      <c r="G41" s="45">
        <v>135.99</v>
      </c>
      <c r="H41" s="57">
        <f t="shared" si="0"/>
        <v>43426.1921</v>
      </c>
      <c r="I41" s="58">
        <f t="shared" si="1"/>
        <v>572.51790000000005</v>
      </c>
      <c r="J41" s="38"/>
    </row>
    <row r="42" spans="1:10" s="6" customFormat="1" ht="22.8" x14ac:dyDescent="0.2">
      <c r="A42" s="64">
        <v>28</v>
      </c>
      <c r="B42" s="42" t="s">
        <v>72</v>
      </c>
      <c r="C42" s="41" t="s">
        <v>73</v>
      </c>
      <c r="D42" s="43" t="s">
        <v>19</v>
      </c>
      <c r="E42" s="44">
        <v>1.45E-4</v>
      </c>
      <c r="F42" s="45">
        <v>10315.01</v>
      </c>
      <c r="G42" s="45">
        <v>1.5</v>
      </c>
      <c r="H42" s="57">
        <f t="shared" si="0"/>
        <v>43426.1921</v>
      </c>
      <c r="I42" s="58">
        <f t="shared" si="1"/>
        <v>6.3149999999999995</v>
      </c>
      <c r="J42" s="38"/>
    </row>
    <row r="43" spans="1:10" s="6" customFormat="1" ht="22.8" x14ac:dyDescent="0.2">
      <c r="A43" s="64">
        <v>29</v>
      </c>
      <c r="B43" s="42" t="s">
        <v>74</v>
      </c>
      <c r="C43" s="41" t="s">
        <v>75</v>
      </c>
      <c r="D43" s="43" t="s">
        <v>32</v>
      </c>
      <c r="E43" s="44">
        <v>0.21392</v>
      </c>
      <c r="F43" s="45">
        <v>10.75</v>
      </c>
      <c r="G43" s="45">
        <v>2.2999999999999998</v>
      </c>
      <c r="H43" s="57">
        <f t="shared" si="0"/>
        <v>45.2575</v>
      </c>
      <c r="I43" s="58">
        <f t="shared" si="1"/>
        <v>9.6829999999999998</v>
      </c>
      <c r="J43" s="38"/>
    </row>
    <row r="44" spans="1:10" s="6" customFormat="1" ht="22.8" x14ac:dyDescent="0.2">
      <c r="A44" s="64">
        <v>30</v>
      </c>
      <c r="B44" s="42" t="s">
        <v>76</v>
      </c>
      <c r="C44" s="41" t="s">
        <v>77</v>
      </c>
      <c r="D44" s="43" t="s">
        <v>19</v>
      </c>
      <c r="E44" s="44">
        <v>5.0520000000000001E-3</v>
      </c>
      <c r="F44" s="45">
        <v>9424</v>
      </c>
      <c r="G44" s="45">
        <v>47.61</v>
      </c>
      <c r="H44" s="57">
        <f t="shared" si="0"/>
        <v>39675.040000000001</v>
      </c>
      <c r="I44" s="58">
        <f t="shared" si="1"/>
        <v>200.43809999999999</v>
      </c>
      <c r="J44" s="38"/>
    </row>
    <row r="45" spans="1:10" s="6" customFormat="1" ht="22.8" x14ac:dyDescent="0.2">
      <c r="A45" s="64">
        <v>31</v>
      </c>
      <c r="B45" s="42" t="s">
        <v>78</v>
      </c>
      <c r="C45" s="41" t="s">
        <v>79</v>
      </c>
      <c r="D45" s="43" t="s">
        <v>19</v>
      </c>
      <c r="E45" s="44">
        <v>4.8999999999999998E-3</v>
      </c>
      <c r="F45" s="45">
        <v>14830</v>
      </c>
      <c r="G45" s="45">
        <v>72.66</v>
      </c>
      <c r="H45" s="57">
        <f t="shared" si="0"/>
        <v>62434.3</v>
      </c>
      <c r="I45" s="58">
        <f t="shared" si="1"/>
        <v>305.89859999999999</v>
      </c>
      <c r="J45" s="38"/>
    </row>
    <row r="46" spans="1:10" s="6" customFormat="1" ht="22.8" x14ac:dyDescent="0.2">
      <c r="A46" s="64">
        <v>32</v>
      </c>
      <c r="B46" s="42" t="s">
        <v>80</v>
      </c>
      <c r="C46" s="41" t="s">
        <v>81</v>
      </c>
      <c r="D46" s="43" t="s">
        <v>19</v>
      </c>
      <c r="E46" s="44">
        <v>6.6E-3</v>
      </c>
      <c r="F46" s="45">
        <v>13560</v>
      </c>
      <c r="G46" s="45">
        <v>89.5</v>
      </c>
      <c r="H46" s="57">
        <f t="shared" si="0"/>
        <v>57087.6</v>
      </c>
      <c r="I46" s="58">
        <f t="shared" si="1"/>
        <v>376.79500000000002</v>
      </c>
      <c r="J46" s="38"/>
    </row>
    <row r="47" spans="1:10" s="6" customFormat="1" ht="22.8" x14ac:dyDescent="0.2">
      <c r="A47" s="64">
        <v>33</v>
      </c>
      <c r="B47" s="42" t="s">
        <v>82</v>
      </c>
      <c r="C47" s="41" t="s">
        <v>83</v>
      </c>
      <c r="D47" s="43" t="s">
        <v>19</v>
      </c>
      <c r="E47" s="44">
        <v>6.50704E-2</v>
      </c>
      <c r="F47" s="45">
        <v>11978</v>
      </c>
      <c r="G47" s="45">
        <v>779.42</v>
      </c>
      <c r="H47" s="57">
        <f t="shared" si="0"/>
        <v>50427.38</v>
      </c>
      <c r="I47" s="58">
        <f t="shared" si="1"/>
        <v>3281.3581999999997</v>
      </c>
      <c r="J47" s="38"/>
    </row>
    <row r="48" spans="1:10" s="6" customFormat="1" ht="22.8" x14ac:dyDescent="0.2">
      <c r="A48" s="64">
        <v>34</v>
      </c>
      <c r="B48" s="42" t="s">
        <v>82</v>
      </c>
      <c r="C48" s="41" t="s">
        <v>83</v>
      </c>
      <c r="D48" s="43" t="s">
        <v>19</v>
      </c>
      <c r="E48" s="44">
        <v>4.2749999999999998E-4</v>
      </c>
      <c r="F48" s="45">
        <v>11978</v>
      </c>
      <c r="G48" s="45">
        <v>5.12</v>
      </c>
      <c r="H48" s="57">
        <f t="shared" si="0"/>
        <v>50427.38</v>
      </c>
      <c r="I48" s="58">
        <f t="shared" si="1"/>
        <v>21.555199999999999</v>
      </c>
      <c r="J48" s="38"/>
    </row>
    <row r="49" spans="1:10" s="6" customFormat="1" ht="22.8" x14ac:dyDescent="0.2">
      <c r="A49" s="64">
        <v>35</v>
      </c>
      <c r="B49" s="42" t="s">
        <v>84</v>
      </c>
      <c r="C49" s="41" t="s">
        <v>85</v>
      </c>
      <c r="D49" s="43" t="s">
        <v>86</v>
      </c>
      <c r="E49" s="44">
        <v>1.3503575999999999</v>
      </c>
      <c r="F49" s="45">
        <v>737</v>
      </c>
      <c r="G49" s="45">
        <v>995.21</v>
      </c>
      <c r="H49" s="57">
        <f t="shared" si="0"/>
        <v>3102.77</v>
      </c>
      <c r="I49" s="58">
        <f t="shared" si="1"/>
        <v>4189.8341</v>
      </c>
      <c r="J49" s="38"/>
    </row>
    <row r="50" spans="1:10" s="6" customFormat="1" ht="22.8" x14ac:dyDescent="0.2">
      <c r="A50" s="64">
        <v>36</v>
      </c>
      <c r="B50" s="42" t="s">
        <v>87</v>
      </c>
      <c r="C50" s="41" t="s">
        <v>88</v>
      </c>
      <c r="D50" s="43" t="s">
        <v>32</v>
      </c>
      <c r="E50" s="44">
        <v>0.86499999999999999</v>
      </c>
      <c r="F50" s="45">
        <v>23.09</v>
      </c>
      <c r="G50" s="45">
        <v>19.97</v>
      </c>
      <c r="H50" s="57">
        <f t="shared" si="0"/>
        <v>97.2089</v>
      </c>
      <c r="I50" s="58">
        <f t="shared" si="1"/>
        <v>84.073699999999988</v>
      </c>
      <c r="J50" s="38"/>
    </row>
    <row r="51" spans="1:10" s="6" customFormat="1" ht="22.8" x14ac:dyDescent="0.2">
      <c r="A51" s="64">
        <v>37</v>
      </c>
      <c r="B51" s="42" t="s">
        <v>89</v>
      </c>
      <c r="C51" s="41" t="s">
        <v>90</v>
      </c>
      <c r="D51" s="43" t="s">
        <v>32</v>
      </c>
      <c r="E51" s="44">
        <v>20.327999999999999</v>
      </c>
      <c r="F51" s="45">
        <v>7.8</v>
      </c>
      <c r="G51" s="45">
        <v>158.56</v>
      </c>
      <c r="H51" s="57">
        <f t="shared" si="0"/>
        <v>32.838000000000001</v>
      </c>
      <c r="I51" s="58">
        <f t="shared" si="1"/>
        <v>667.5376</v>
      </c>
      <c r="J51" s="38"/>
    </row>
    <row r="52" spans="1:10" s="6" customFormat="1" ht="22.8" x14ac:dyDescent="0.2">
      <c r="A52" s="64">
        <v>38</v>
      </c>
      <c r="B52" s="42" t="s">
        <v>91</v>
      </c>
      <c r="C52" s="41" t="s">
        <v>92</v>
      </c>
      <c r="D52" s="43" t="s">
        <v>57</v>
      </c>
      <c r="E52" s="44">
        <v>3.4639999999999997E-2</v>
      </c>
      <c r="F52" s="45">
        <v>37.43</v>
      </c>
      <c r="G52" s="45">
        <v>1.29</v>
      </c>
      <c r="H52" s="57">
        <f t="shared" si="0"/>
        <v>157.58029999999999</v>
      </c>
      <c r="I52" s="58">
        <f t="shared" si="1"/>
        <v>5.4309000000000003</v>
      </c>
      <c r="J52" s="38"/>
    </row>
    <row r="53" spans="1:10" s="6" customFormat="1" ht="22.8" x14ac:dyDescent="0.2">
      <c r="A53" s="64">
        <v>39</v>
      </c>
      <c r="B53" s="42" t="s">
        <v>93</v>
      </c>
      <c r="C53" s="41" t="s">
        <v>94</v>
      </c>
      <c r="D53" s="43" t="s">
        <v>32</v>
      </c>
      <c r="E53" s="44">
        <v>4.0000000000000001E-3</v>
      </c>
      <c r="F53" s="45">
        <v>1.82</v>
      </c>
      <c r="G53" s="45">
        <v>0.01</v>
      </c>
      <c r="H53" s="57">
        <f t="shared" si="0"/>
        <v>7.6622000000000003</v>
      </c>
      <c r="I53" s="58">
        <f t="shared" si="1"/>
        <v>4.2099999999999999E-2</v>
      </c>
      <c r="J53" s="38"/>
    </row>
    <row r="54" spans="1:10" s="6" customFormat="1" ht="22.8" x14ac:dyDescent="0.2">
      <c r="A54" s="64">
        <v>40</v>
      </c>
      <c r="B54" s="42" t="s">
        <v>93</v>
      </c>
      <c r="C54" s="41" t="s">
        <v>94</v>
      </c>
      <c r="D54" s="43" t="s">
        <v>32</v>
      </c>
      <c r="E54" s="44">
        <v>4.0439999999999997E-2</v>
      </c>
      <c r="F54" s="45">
        <v>1.82</v>
      </c>
      <c r="G54" s="45">
        <v>7.0000000000000007E-2</v>
      </c>
      <c r="H54" s="57">
        <f t="shared" si="0"/>
        <v>7.6622000000000003</v>
      </c>
      <c r="I54" s="58">
        <f t="shared" si="1"/>
        <v>0.29470000000000002</v>
      </c>
      <c r="J54" s="38"/>
    </row>
    <row r="55" spans="1:10" s="6" customFormat="1" ht="22.8" x14ac:dyDescent="0.2">
      <c r="A55" s="64">
        <v>41</v>
      </c>
      <c r="B55" s="42" t="s">
        <v>95</v>
      </c>
      <c r="C55" s="41" t="s">
        <v>96</v>
      </c>
      <c r="D55" s="43" t="s">
        <v>19</v>
      </c>
      <c r="E55" s="44">
        <v>5.3000000000000001E-6</v>
      </c>
      <c r="F55" s="45">
        <v>37900</v>
      </c>
      <c r="G55" s="45">
        <v>0.2</v>
      </c>
      <c r="H55" s="57">
        <f t="shared" si="0"/>
        <v>159559</v>
      </c>
      <c r="I55" s="58">
        <f t="shared" si="1"/>
        <v>0.84200000000000008</v>
      </c>
      <c r="J55" s="38"/>
    </row>
    <row r="56" spans="1:10" s="6" customFormat="1" ht="22.8" x14ac:dyDescent="0.2">
      <c r="A56" s="64">
        <v>42</v>
      </c>
      <c r="B56" s="42" t="s">
        <v>97</v>
      </c>
      <c r="C56" s="41" t="s">
        <v>98</v>
      </c>
      <c r="D56" s="43" t="s">
        <v>99</v>
      </c>
      <c r="E56" s="44">
        <v>7.2899999999999996E-3</v>
      </c>
      <c r="F56" s="45">
        <v>84.75</v>
      </c>
      <c r="G56" s="45">
        <v>0.63</v>
      </c>
      <c r="H56" s="57">
        <f t="shared" si="0"/>
        <v>356.79750000000001</v>
      </c>
      <c r="I56" s="58">
        <f t="shared" si="1"/>
        <v>2.6522999999999999</v>
      </c>
      <c r="J56" s="38"/>
    </row>
    <row r="57" spans="1:10" s="6" customFormat="1" ht="22.8" x14ac:dyDescent="0.2">
      <c r="A57" s="64">
        <v>43</v>
      </c>
      <c r="B57" s="42" t="s">
        <v>100</v>
      </c>
      <c r="C57" s="41" t="s">
        <v>101</v>
      </c>
      <c r="D57" s="43" t="s">
        <v>39</v>
      </c>
      <c r="E57" s="44">
        <v>1.5509999999999999</v>
      </c>
      <c r="F57" s="45">
        <v>185.49</v>
      </c>
      <c r="G57" s="45">
        <v>287.69</v>
      </c>
      <c r="H57" s="57">
        <f t="shared" si="0"/>
        <v>780.91290000000004</v>
      </c>
      <c r="I57" s="58">
        <f t="shared" si="1"/>
        <v>1211.1749</v>
      </c>
      <c r="J57" s="38"/>
    </row>
    <row r="58" spans="1:10" s="6" customFormat="1" ht="22.8" x14ac:dyDescent="0.2">
      <c r="A58" s="64">
        <v>44</v>
      </c>
      <c r="B58" s="42" t="s">
        <v>102</v>
      </c>
      <c r="C58" s="41" t="s">
        <v>103</v>
      </c>
      <c r="D58" s="43" t="s">
        <v>39</v>
      </c>
      <c r="E58" s="44">
        <v>1.8636E-2</v>
      </c>
      <c r="F58" s="45">
        <v>108.4</v>
      </c>
      <c r="G58" s="45">
        <v>2.02</v>
      </c>
      <c r="H58" s="57">
        <f t="shared" si="0"/>
        <v>456.36400000000003</v>
      </c>
      <c r="I58" s="58">
        <f t="shared" si="1"/>
        <v>8.5042000000000009</v>
      </c>
      <c r="J58" s="38"/>
    </row>
    <row r="59" spans="1:10" s="6" customFormat="1" ht="22.8" x14ac:dyDescent="0.2">
      <c r="A59" s="64">
        <v>45</v>
      </c>
      <c r="B59" s="42" t="s">
        <v>104</v>
      </c>
      <c r="C59" s="41" t="s">
        <v>105</v>
      </c>
      <c r="D59" s="43" t="s">
        <v>19</v>
      </c>
      <c r="E59" s="44">
        <v>1.2568E-3</v>
      </c>
      <c r="F59" s="45">
        <v>734.5</v>
      </c>
      <c r="G59" s="45">
        <v>0.92</v>
      </c>
      <c r="H59" s="57">
        <f t="shared" si="0"/>
        <v>3092.2449999999999</v>
      </c>
      <c r="I59" s="58">
        <f t="shared" si="1"/>
        <v>3.8732000000000002</v>
      </c>
      <c r="J59" s="38"/>
    </row>
    <row r="60" spans="1:10" s="6" customFormat="1" ht="22.8" x14ac:dyDescent="0.2">
      <c r="A60" s="64">
        <v>46</v>
      </c>
      <c r="B60" s="42" t="s">
        <v>106</v>
      </c>
      <c r="C60" s="41" t="s">
        <v>107</v>
      </c>
      <c r="D60" s="43" t="s">
        <v>19</v>
      </c>
      <c r="E60" s="44">
        <v>6.6030000000000004E-3</v>
      </c>
      <c r="F60" s="45">
        <v>2147</v>
      </c>
      <c r="G60" s="45">
        <v>14.18</v>
      </c>
      <c r="H60" s="57">
        <f t="shared" si="0"/>
        <v>9038.8700000000008</v>
      </c>
      <c r="I60" s="58">
        <f t="shared" si="1"/>
        <v>59.697800000000001</v>
      </c>
      <c r="J60" s="38"/>
    </row>
    <row r="61" spans="1:10" s="6" customFormat="1" ht="22.8" x14ac:dyDescent="0.2">
      <c r="A61" s="64">
        <v>47</v>
      </c>
      <c r="B61" s="42" t="s">
        <v>108</v>
      </c>
      <c r="C61" s="41" t="s">
        <v>109</v>
      </c>
      <c r="D61" s="43" t="s">
        <v>19</v>
      </c>
      <c r="E61" s="44">
        <v>3.0400000000000002E-3</v>
      </c>
      <c r="F61" s="45">
        <v>1836</v>
      </c>
      <c r="G61" s="45">
        <v>5.58</v>
      </c>
      <c r="H61" s="57">
        <f t="shared" si="0"/>
        <v>7729.5599999999995</v>
      </c>
      <c r="I61" s="58">
        <f t="shared" si="1"/>
        <v>23.491800000000001</v>
      </c>
      <c r="J61" s="38"/>
    </row>
    <row r="62" spans="1:10" s="6" customFormat="1" ht="22.8" x14ac:dyDescent="0.2">
      <c r="A62" s="64">
        <v>48</v>
      </c>
      <c r="B62" s="42" t="s">
        <v>110</v>
      </c>
      <c r="C62" s="41" t="s">
        <v>111</v>
      </c>
      <c r="D62" s="43" t="s">
        <v>39</v>
      </c>
      <c r="E62" s="44">
        <v>1.6000000000000001E-3</v>
      </c>
      <c r="F62" s="45">
        <v>665</v>
      </c>
      <c r="G62" s="45">
        <v>1.06</v>
      </c>
      <c r="H62" s="57">
        <f t="shared" si="0"/>
        <v>2799.65</v>
      </c>
      <c r="I62" s="58">
        <f t="shared" si="1"/>
        <v>4.4626000000000001</v>
      </c>
      <c r="J62" s="38"/>
    </row>
    <row r="63" spans="1:10" s="6" customFormat="1" ht="22.8" x14ac:dyDescent="0.2">
      <c r="A63" s="64">
        <v>49</v>
      </c>
      <c r="B63" s="42" t="s">
        <v>112</v>
      </c>
      <c r="C63" s="41" t="s">
        <v>113</v>
      </c>
      <c r="D63" s="43" t="s">
        <v>19</v>
      </c>
      <c r="E63" s="44">
        <v>0.37169999999999997</v>
      </c>
      <c r="F63" s="45">
        <v>491.01</v>
      </c>
      <c r="G63" s="45">
        <v>182.51</v>
      </c>
      <c r="H63" s="57">
        <f t="shared" si="0"/>
        <v>2067.1520999999998</v>
      </c>
      <c r="I63" s="58">
        <f t="shared" si="1"/>
        <v>768.36709999999994</v>
      </c>
      <c r="J63" s="38"/>
    </row>
    <row r="64" spans="1:10" s="6" customFormat="1" ht="22.8" x14ac:dyDescent="0.2">
      <c r="A64" s="64">
        <v>50</v>
      </c>
      <c r="B64" s="42" t="s">
        <v>114</v>
      </c>
      <c r="C64" s="41" t="s">
        <v>115</v>
      </c>
      <c r="D64" s="43" t="s">
        <v>39</v>
      </c>
      <c r="E64" s="44">
        <v>1.4042000000000001E-2</v>
      </c>
      <c r="F64" s="45">
        <v>395</v>
      </c>
      <c r="G64" s="45">
        <v>5.55</v>
      </c>
      <c r="H64" s="57">
        <f t="shared" si="0"/>
        <v>1662.95</v>
      </c>
      <c r="I64" s="58">
        <f t="shared" si="1"/>
        <v>23.365500000000001</v>
      </c>
      <c r="J64" s="38"/>
    </row>
    <row r="65" spans="1:10" s="6" customFormat="1" ht="22.8" x14ac:dyDescent="0.2">
      <c r="A65" s="64">
        <v>51</v>
      </c>
      <c r="B65" s="42" t="s">
        <v>116</v>
      </c>
      <c r="C65" s="41" t="s">
        <v>117</v>
      </c>
      <c r="D65" s="43" t="s">
        <v>39</v>
      </c>
      <c r="E65" s="44">
        <v>5.6599999999999998E-2</v>
      </c>
      <c r="F65" s="45">
        <v>485.9</v>
      </c>
      <c r="G65" s="45">
        <v>27.5</v>
      </c>
      <c r="H65" s="57">
        <f t="shared" si="0"/>
        <v>2045.6389999999999</v>
      </c>
      <c r="I65" s="58">
        <f t="shared" si="1"/>
        <v>115.77500000000001</v>
      </c>
      <c r="J65" s="38"/>
    </row>
    <row r="66" spans="1:10" s="6" customFormat="1" ht="22.8" x14ac:dyDescent="0.2">
      <c r="A66" s="64">
        <v>52</v>
      </c>
      <c r="B66" s="42" t="s">
        <v>118</v>
      </c>
      <c r="C66" s="41" t="s">
        <v>119</v>
      </c>
      <c r="D66" s="43" t="s">
        <v>39</v>
      </c>
      <c r="E66" s="44">
        <v>0.57999999999999996</v>
      </c>
      <c r="F66" s="45">
        <v>519.79999999999995</v>
      </c>
      <c r="G66" s="45">
        <v>301.49</v>
      </c>
      <c r="H66" s="57">
        <f t="shared" si="0"/>
        <v>2188.3579999999997</v>
      </c>
      <c r="I66" s="58">
        <f t="shared" si="1"/>
        <v>1269.2728999999999</v>
      </c>
      <c r="J66" s="38"/>
    </row>
    <row r="67" spans="1:10" s="6" customFormat="1" ht="34.200000000000003" x14ac:dyDescent="0.2">
      <c r="A67" s="64">
        <v>53</v>
      </c>
      <c r="B67" s="42" t="s">
        <v>120</v>
      </c>
      <c r="C67" s="41" t="s">
        <v>121</v>
      </c>
      <c r="D67" s="43" t="s">
        <v>19</v>
      </c>
      <c r="E67" s="44">
        <v>5.3499999999999999E-5</v>
      </c>
      <c r="F67" s="45">
        <v>7712</v>
      </c>
      <c r="G67" s="45">
        <v>0.41</v>
      </c>
      <c r="H67" s="57">
        <f t="shared" si="0"/>
        <v>32467.52</v>
      </c>
      <c r="I67" s="58">
        <f t="shared" si="1"/>
        <v>1.7261</v>
      </c>
      <c r="J67" s="38"/>
    </row>
    <row r="68" spans="1:10" s="6" customFormat="1" ht="22.8" x14ac:dyDescent="0.2">
      <c r="A68" s="64">
        <v>54</v>
      </c>
      <c r="B68" s="42" t="s">
        <v>122</v>
      </c>
      <c r="C68" s="41" t="s">
        <v>123</v>
      </c>
      <c r="D68" s="43" t="s">
        <v>19</v>
      </c>
      <c r="E68" s="44">
        <v>3.5000000000000003E-2</v>
      </c>
      <c r="F68" s="45">
        <v>5989</v>
      </c>
      <c r="G68" s="45">
        <v>209.62</v>
      </c>
      <c r="H68" s="57">
        <f t="shared" si="0"/>
        <v>25213.69</v>
      </c>
      <c r="I68" s="58">
        <f t="shared" si="1"/>
        <v>882.50020000000006</v>
      </c>
      <c r="J68" s="38"/>
    </row>
    <row r="69" spans="1:10" s="6" customFormat="1" ht="45.6" x14ac:dyDescent="0.2">
      <c r="A69" s="64">
        <v>55</v>
      </c>
      <c r="B69" s="42" t="s">
        <v>124</v>
      </c>
      <c r="C69" s="41" t="s">
        <v>125</v>
      </c>
      <c r="D69" s="43" t="s">
        <v>126</v>
      </c>
      <c r="E69" s="44">
        <v>1.0001000000000001E-3</v>
      </c>
      <c r="F69" s="45">
        <v>50.24</v>
      </c>
      <c r="G69" s="45">
        <v>0.05</v>
      </c>
      <c r="H69" s="57">
        <f t="shared" si="0"/>
        <v>211.5104</v>
      </c>
      <c r="I69" s="58">
        <f t="shared" si="1"/>
        <v>0.21050000000000002</v>
      </c>
      <c r="J69" s="38"/>
    </row>
    <row r="70" spans="1:10" s="6" customFormat="1" ht="22.8" x14ac:dyDescent="0.2">
      <c r="A70" s="64">
        <v>56</v>
      </c>
      <c r="B70" s="42" t="s">
        <v>127</v>
      </c>
      <c r="C70" s="41" t="s">
        <v>128</v>
      </c>
      <c r="D70" s="43" t="s">
        <v>19</v>
      </c>
      <c r="E70" s="44">
        <v>8.7140000000000004E-4</v>
      </c>
      <c r="F70" s="45">
        <v>4455.2</v>
      </c>
      <c r="G70" s="45">
        <v>3.89</v>
      </c>
      <c r="H70" s="57">
        <f t="shared" si="0"/>
        <v>18756.392</v>
      </c>
      <c r="I70" s="58">
        <f t="shared" si="1"/>
        <v>16.376899999999999</v>
      </c>
      <c r="J70" s="38"/>
    </row>
    <row r="71" spans="1:10" s="6" customFormat="1" ht="22.8" x14ac:dyDescent="0.2">
      <c r="A71" s="64">
        <v>57</v>
      </c>
      <c r="B71" s="42" t="s">
        <v>129</v>
      </c>
      <c r="C71" s="41" t="s">
        <v>130</v>
      </c>
      <c r="D71" s="43" t="s">
        <v>19</v>
      </c>
      <c r="E71" s="44">
        <v>1.038E-4</v>
      </c>
      <c r="F71" s="45">
        <v>4920</v>
      </c>
      <c r="G71" s="45">
        <v>0.51</v>
      </c>
      <c r="H71" s="57">
        <f t="shared" si="0"/>
        <v>20713.2</v>
      </c>
      <c r="I71" s="58">
        <f t="shared" si="1"/>
        <v>2.1471</v>
      </c>
      <c r="J71" s="38"/>
    </row>
    <row r="72" spans="1:10" s="6" customFormat="1" ht="22.8" x14ac:dyDescent="0.2">
      <c r="A72" s="64">
        <v>58</v>
      </c>
      <c r="B72" s="42" t="s">
        <v>131</v>
      </c>
      <c r="C72" s="41" t="s">
        <v>132</v>
      </c>
      <c r="D72" s="43" t="s">
        <v>39</v>
      </c>
      <c r="E72" s="44">
        <v>10.137130000000001</v>
      </c>
      <c r="F72" s="45">
        <v>558.33000000000004</v>
      </c>
      <c r="G72" s="45">
        <v>5659.87</v>
      </c>
      <c r="H72" s="57">
        <f t="shared" si="0"/>
        <v>2350.5693000000001</v>
      </c>
      <c r="I72" s="58">
        <f t="shared" si="1"/>
        <v>23828.0527</v>
      </c>
      <c r="J72" s="38"/>
    </row>
    <row r="73" spans="1:10" s="6" customFormat="1" ht="22.8" x14ac:dyDescent="0.2">
      <c r="A73" s="64">
        <v>59</v>
      </c>
      <c r="B73" s="42" t="s">
        <v>133</v>
      </c>
      <c r="C73" s="41" t="s">
        <v>134</v>
      </c>
      <c r="D73" s="43" t="s">
        <v>39</v>
      </c>
      <c r="E73" s="44">
        <v>5.5099999999999998E-5</v>
      </c>
      <c r="F73" s="45">
        <v>1700</v>
      </c>
      <c r="G73" s="45">
        <v>0.09</v>
      </c>
      <c r="H73" s="57">
        <f t="shared" si="0"/>
        <v>7157</v>
      </c>
      <c r="I73" s="58">
        <f t="shared" si="1"/>
        <v>0.37889999999999996</v>
      </c>
      <c r="J73" s="38"/>
    </row>
    <row r="74" spans="1:10" s="6" customFormat="1" ht="22.8" x14ac:dyDescent="0.2">
      <c r="A74" s="64">
        <v>60</v>
      </c>
      <c r="B74" s="42" t="s">
        <v>135</v>
      </c>
      <c r="C74" s="41" t="s">
        <v>136</v>
      </c>
      <c r="D74" s="43" t="s">
        <v>39</v>
      </c>
      <c r="E74" s="44">
        <v>1.8075000000000001E-2</v>
      </c>
      <c r="F74" s="45">
        <v>1287</v>
      </c>
      <c r="G74" s="45">
        <v>23.26</v>
      </c>
      <c r="H74" s="57">
        <f t="shared" si="0"/>
        <v>5418.2699999999995</v>
      </c>
      <c r="I74" s="58">
        <f t="shared" si="1"/>
        <v>97.924600000000012</v>
      </c>
      <c r="J74" s="38"/>
    </row>
    <row r="75" spans="1:10" s="6" customFormat="1" ht="22.8" x14ac:dyDescent="0.2">
      <c r="A75" s="64">
        <v>61</v>
      </c>
      <c r="B75" s="42" t="s">
        <v>137</v>
      </c>
      <c r="C75" s="41" t="s">
        <v>138</v>
      </c>
      <c r="D75" s="43" t="s">
        <v>39</v>
      </c>
      <c r="E75" s="44">
        <v>3.4720000000000001E-2</v>
      </c>
      <c r="F75" s="45">
        <v>1514.2</v>
      </c>
      <c r="G75" s="45">
        <v>52.57</v>
      </c>
      <c r="H75" s="57">
        <f t="shared" si="0"/>
        <v>6374.7820000000002</v>
      </c>
      <c r="I75" s="58">
        <f t="shared" si="1"/>
        <v>221.31970000000001</v>
      </c>
      <c r="J75" s="38"/>
    </row>
    <row r="76" spans="1:10" s="6" customFormat="1" ht="22.8" x14ac:dyDescent="0.2">
      <c r="A76" s="64">
        <v>62</v>
      </c>
      <c r="B76" s="42" t="s">
        <v>139</v>
      </c>
      <c r="C76" s="41" t="s">
        <v>140</v>
      </c>
      <c r="D76" s="43" t="s">
        <v>39</v>
      </c>
      <c r="E76" s="44">
        <v>3.4860000000000002</v>
      </c>
      <c r="F76" s="45">
        <v>550</v>
      </c>
      <c r="G76" s="45">
        <v>1917.3</v>
      </c>
      <c r="H76" s="57">
        <f t="shared" si="0"/>
        <v>2315.5</v>
      </c>
      <c r="I76" s="58">
        <f t="shared" si="1"/>
        <v>8071.8329999999996</v>
      </c>
      <c r="J76" s="38"/>
    </row>
    <row r="77" spans="1:10" s="6" customFormat="1" ht="22.8" x14ac:dyDescent="0.2">
      <c r="A77" s="64">
        <v>63</v>
      </c>
      <c r="B77" s="42" t="s">
        <v>141</v>
      </c>
      <c r="C77" s="41" t="s">
        <v>142</v>
      </c>
      <c r="D77" s="43" t="s">
        <v>39</v>
      </c>
      <c r="E77" s="44">
        <v>7.5000000000000002E-4</v>
      </c>
      <c r="F77" s="45">
        <v>1100</v>
      </c>
      <c r="G77" s="45">
        <v>0.83</v>
      </c>
      <c r="H77" s="57">
        <f t="shared" si="0"/>
        <v>4631</v>
      </c>
      <c r="I77" s="58">
        <f t="shared" si="1"/>
        <v>3.4943</v>
      </c>
      <c r="J77" s="38"/>
    </row>
    <row r="78" spans="1:10" s="6" customFormat="1" ht="22.8" x14ac:dyDescent="0.2">
      <c r="A78" s="64">
        <v>64</v>
      </c>
      <c r="B78" s="42" t="s">
        <v>143</v>
      </c>
      <c r="C78" s="41" t="s">
        <v>144</v>
      </c>
      <c r="D78" s="43" t="s">
        <v>39</v>
      </c>
      <c r="E78" s="44">
        <v>5.6699999999999997E-3</v>
      </c>
      <c r="F78" s="45">
        <v>1056</v>
      </c>
      <c r="G78" s="45">
        <v>5.98</v>
      </c>
      <c r="H78" s="57">
        <f t="shared" si="0"/>
        <v>4445.76</v>
      </c>
      <c r="I78" s="58">
        <f t="shared" si="1"/>
        <v>25.175800000000002</v>
      </c>
      <c r="J78" s="38"/>
    </row>
    <row r="79" spans="1:10" s="6" customFormat="1" ht="22.8" x14ac:dyDescent="0.2">
      <c r="A79" s="64">
        <v>65</v>
      </c>
      <c r="B79" s="42" t="s">
        <v>145</v>
      </c>
      <c r="C79" s="41" t="s">
        <v>146</v>
      </c>
      <c r="D79" s="43" t="s">
        <v>57</v>
      </c>
      <c r="E79" s="44">
        <v>0.91839999999999999</v>
      </c>
      <c r="F79" s="45">
        <v>35.53</v>
      </c>
      <c r="G79" s="45">
        <v>32.630000000000003</v>
      </c>
      <c r="H79" s="57">
        <f t="shared" si="0"/>
        <v>149.5813</v>
      </c>
      <c r="I79" s="58">
        <f t="shared" si="1"/>
        <v>137.3723</v>
      </c>
      <c r="J79" s="38"/>
    </row>
    <row r="80" spans="1:10" s="6" customFormat="1" ht="22.8" x14ac:dyDescent="0.2">
      <c r="A80" s="64">
        <v>66</v>
      </c>
      <c r="B80" s="42" t="s">
        <v>147</v>
      </c>
      <c r="C80" s="41" t="s">
        <v>148</v>
      </c>
      <c r="D80" s="43" t="s">
        <v>57</v>
      </c>
      <c r="E80" s="44">
        <v>0.6</v>
      </c>
      <c r="F80" s="45">
        <v>57.63</v>
      </c>
      <c r="G80" s="45">
        <v>34.58</v>
      </c>
      <c r="H80" s="57">
        <f t="shared" ref="H80:H143" si="2">F80*4.21</f>
        <v>242.6223</v>
      </c>
      <c r="I80" s="58">
        <f t="shared" ref="I80:I143" si="3">G80*4.21</f>
        <v>145.58179999999999</v>
      </c>
      <c r="J80" s="38"/>
    </row>
    <row r="81" spans="1:10" s="6" customFormat="1" ht="22.8" x14ac:dyDescent="0.2">
      <c r="A81" s="64">
        <v>67</v>
      </c>
      <c r="B81" s="42" t="s">
        <v>149</v>
      </c>
      <c r="C81" s="41" t="s">
        <v>150</v>
      </c>
      <c r="D81" s="43" t="s">
        <v>57</v>
      </c>
      <c r="E81" s="44">
        <v>0.92266999999999999</v>
      </c>
      <c r="F81" s="45">
        <v>7.46</v>
      </c>
      <c r="G81" s="45">
        <v>6.88</v>
      </c>
      <c r="H81" s="57">
        <f t="shared" si="2"/>
        <v>31.406600000000001</v>
      </c>
      <c r="I81" s="58">
        <f t="shared" si="3"/>
        <v>28.9648</v>
      </c>
      <c r="J81" s="38"/>
    </row>
    <row r="82" spans="1:10" s="6" customFormat="1" ht="22.8" x14ac:dyDescent="0.2">
      <c r="A82" s="64">
        <v>68</v>
      </c>
      <c r="B82" s="42" t="s">
        <v>151</v>
      </c>
      <c r="C82" s="41" t="s">
        <v>152</v>
      </c>
      <c r="D82" s="43" t="s">
        <v>99</v>
      </c>
      <c r="E82" s="44">
        <v>1.6160000000000001</v>
      </c>
      <c r="F82" s="45">
        <v>10.71</v>
      </c>
      <c r="G82" s="45">
        <v>17.309999999999999</v>
      </c>
      <c r="H82" s="57">
        <f t="shared" si="2"/>
        <v>45.089100000000002</v>
      </c>
      <c r="I82" s="58">
        <f t="shared" si="3"/>
        <v>72.875099999999989</v>
      </c>
      <c r="J82" s="38"/>
    </row>
    <row r="83" spans="1:10" s="6" customFormat="1" ht="22.8" x14ac:dyDescent="0.2">
      <c r="A83" s="64">
        <v>69</v>
      </c>
      <c r="B83" s="42" t="s">
        <v>153</v>
      </c>
      <c r="C83" s="41" t="s">
        <v>154</v>
      </c>
      <c r="D83" s="43" t="s">
        <v>19</v>
      </c>
      <c r="E83" s="44">
        <v>1.4E-3</v>
      </c>
      <c r="F83" s="45">
        <v>12900</v>
      </c>
      <c r="G83" s="45">
        <v>18.059999999999999</v>
      </c>
      <c r="H83" s="57">
        <f t="shared" si="2"/>
        <v>54309</v>
      </c>
      <c r="I83" s="58">
        <f t="shared" si="3"/>
        <v>76.032599999999988</v>
      </c>
      <c r="J83" s="38"/>
    </row>
    <row r="84" spans="1:10" s="6" customFormat="1" ht="22.8" x14ac:dyDescent="0.2">
      <c r="A84" s="64">
        <v>70</v>
      </c>
      <c r="B84" s="42" t="s">
        <v>155</v>
      </c>
      <c r="C84" s="41" t="s">
        <v>156</v>
      </c>
      <c r="D84" s="43" t="s">
        <v>19</v>
      </c>
      <c r="E84" s="44">
        <v>3.079E-4</v>
      </c>
      <c r="F84" s="45">
        <v>15620</v>
      </c>
      <c r="G84" s="45">
        <v>4.8099999999999996</v>
      </c>
      <c r="H84" s="57">
        <f t="shared" si="2"/>
        <v>65760.2</v>
      </c>
      <c r="I84" s="58">
        <f t="shared" si="3"/>
        <v>20.2501</v>
      </c>
      <c r="J84" s="38"/>
    </row>
    <row r="85" spans="1:10" s="6" customFormat="1" ht="22.8" x14ac:dyDescent="0.2">
      <c r="A85" s="64">
        <v>71</v>
      </c>
      <c r="B85" s="42" t="s">
        <v>155</v>
      </c>
      <c r="C85" s="41" t="s">
        <v>156</v>
      </c>
      <c r="D85" s="43" t="s">
        <v>19</v>
      </c>
      <c r="E85" s="44">
        <v>2.542E-4</v>
      </c>
      <c r="F85" s="45">
        <v>15620</v>
      </c>
      <c r="G85" s="45">
        <v>3.97</v>
      </c>
      <c r="H85" s="57">
        <f t="shared" si="2"/>
        <v>65760.2</v>
      </c>
      <c r="I85" s="58">
        <f t="shared" si="3"/>
        <v>16.713699999999999</v>
      </c>
      <c r="J85" s="38"/>
    </row>
    <row r="86" spans="1:10" s="6" customFormat="1" ht="22.8" x14ac:dyDescent="0.2">
      <c r="A86" s="64">
        <v>72</v>
      </c>
      <c r="B86" s="42" t="s">
        <v>157</v>
      </c>
      <c r="C86" s="41" t="s">
        <v>158</v>
      </c>
      <c r="D86" s="43" t="s">
        <v>19</v>
      </c>
      <c r="E86" s="44">
        <v>6.1580000000000001E-4</v>
      </c>
      <c r="F86" s="45">
        <v>14312.87</v>
      </c>
      <c r="G86" s="45">
        <v>8.81</v>
      </c>
      <c r="H86" s="57">
        <f t="shared" si="2"/>
        <v>60257.182700000005</v>
      </c>
      <c r="I86" s="58">
        <f t="shared" si="3"/>
        <v>37.0901</v>
      </c>
      <c r="J86" s="38"/>
    </row>
    <row r="87" spans="1:10" s="6" customFormat="1" ht="22.8" x14ac:dyDescent="0.2">
      <c r="A87" s="64">
        <v>73</v>
      </c>
      <c r="B87" s="42" t="s">
        <v>157</v>
      </c>
      <c r="C87" s="41" t="s">
        <v>158</v>
      </c>
      <c r="D87" s="43" t="s">
        <v>19</v>
      </c>
      <c r="E87" s="44">
        <v>4.752E-4</v>
      </c>
      <c r="F87" s="45">
        <v>14312.87</v>
      </c>
      <c r="G87" s="45">
        <v>6.8</v>
      </c>
      <c r="H87" s="57">
        <f t="shared" si="2"/>
        <v>60257.182700000005</v>
      </c>
      <c r="I87" s="58">
        <f t="shared" si="3"/>
        <v>28.628</v>
      </c>
      <c r="J87" s="38"/>
    </row>
    <row r="88" spans="1:10" s="6" customFormat="1" ht="22.8" x14ac:dyDescent="0.2">
      <c r="A88" s="64">
        <v>74</v>
      </c>
      <c r="B88" s="42" t="s">
        <v>159</v>
      </c>
      <c r="C88" s="41" t="s">
        <v>160</v>
      </c>
      <c r="D88" s="43" t="s">
        <v>19</v>
      </c>
      <c r="E88" s="44">
        <v>5.13E-5</v>
      </c>
      <c r="F88" s="45">
        <v>7640</v>
      </c>
      <c r="G88" s="45">
        <v>0.39</v>
      </c>
      <c r="H88" s="57">
        <f t="shared" si="2"/>
        <v>32164.400000000001</v>
      </c>
      <c r="I88" s="58">
        <f t="shared" si="3"/>
        <v>1.6419000000000001</v>
      </c>
      <c r="J88" s="38"/>
    </row>
    <row r="89" spans="1:10" s="6" customFormat="1" ht="22.8" x14ac:dyDescent="0.2">
      <c r="A89" s="64">
        <v>75</v>
      </c>
      <c r="B89" s="42" t="s">
        <v>159</v>
      </c>
      <c r="C89" s="41" t="s">
        <v>160</v>
      </c>
      <c r="D89" s="43" t="s">
        <v>19</v>
      </c>
      <c r="E89" s="44">
        <v>3.96E-5</v>
      </c>
      <c r="F89" s="45">
        <v>7640</v>
      </c>
      <c r="G89" s="45">
        <v>0.3</v>
      </c>
      <c r="H89" s="57">
        <f t="shared" si="2"/>
        <v>32164.400000000001</v>
      </c>
      <c r="I89" s="58">
        <f t="shared" si="3"/>
        <v>1.2629999999999999</v>
      </c>
      <c r="J89" s="38"/>
    </row>
    <row r="90" spans="1:10" s="6" customFormat="1" ht="22.8" x14ac:dyDescent="0.2">
      <c r="A90" s="64">
        <v>76</v>
      </c>
      <c r="B90" s="42" t="s">
        <v>161</v>
      </c>
      <c r="C90" s="41" t="s">
        <v>162</v>
      </c>
      <c r="D90" s="43" t="s">
        <v>32</v>
      </c>
      <c r="E90" s="44">
        <v>3.2087999999999998E-2</v>
      </c>
      <c r="F90" s="45">
        <v>9.42</v>
      </c>
      <c r="G90" s="45">
        <v>0.3</v>
      </c>
      <c r="H90" s="57">
        <f t="shared" si="2"/>
        <v>39.658200000000001</v>
      </c>
      <c r="I90" s="58">
        <f t="shared" si="3"/>
        <v>1.2629999999999999</v>
      </c>
      <c r="J90" s="38"/>
    </row>
    <row r="91" spans="1:10" s="6" customFormat="1" ht="22.8" x14ac:dyDescent="0.2">
      <c r="A91" s="64">
        <v>77</v>
      </c>
      <c r="B91" s="42" t="s">
        <v>163</v>
      </c>
      <c r="C91" s="41" t="s">
        <v>164</v>
      </c>
      <c r="D91" s="43" t="s">
        <v>32</v>
      </c>
      <c r="E91" s="44">
        <v>9.5787999999999998E-2</v>
      </c>
      <c r="F91" s="45">
        <v>6.67</v>
      </c>
      <c r="G91" s="45">
        <v>0.64</v>
      </c>
      <c r="H91" s="57">
        <f t="shared" si="2"/>
        <v>28.0807</v>
      </c>
      <c r="I91" s="58">
        <f t="shared" si="3"/>
        <v>2.6943999999999999</v>
      </c>
      <c r="J91" s="38"/>
    </row>
    <row r="92" spans="1:10" s="6" customFormat="1" ht="22.8" x14ac:dyDescent="0.2">
      <c r="A92" s="64">
        <v>78</v>
      </c>
      <c r="B92" s="42" t="s">
        <v>163</v>
      </c>
      <c r="C92" s="41" t="s">
        <v>164</v>
      </c>
      <c r="D92" s="43" t="s">
        <v>32</v>
      </c>
      <c r="E92" s="44">
        <v>7.392E-2</v>
      </c>
      <c r="F92" s="45">
        <v>6.67</v>
      </c>
      <c r="G92" s="45">
        <v>0.49</v>
      </c>
      <c r="H92" s="57">
        <f t="shared" si="2"/>
        <v>28.0807</v>
      </c>
      <c r="I92" s="58">
        <f t="shared" si="3"/>
        <v>2.0629</v>
      </c>
      <c r="J92" s="38"/>
    </row>
    <row r="93" spans="1:10" s="6" customFormat="1" ht="45.6" x14ac:dyDescent="0.2">
      <c r="A93" s="64">
        <v>79</v>
      </c>
      <c r="B93" s="42" t="s">
        <v>165</v>
      </c>
      <c r="C93" s="41" t="s">
        <v>166</v>
      </c>
      <c r="D93" s="43" t="s">
        <v>86</v>
      </c>
      <c r="E93" s="44">
        <v>3</v>
      </c>
      <c r="F93" s="45">
        <v>3995</v>
      </c>
      <c r="G93" s="45">
        <f>E93*F93</f>
        <v>11985</v>
      </c>
      <c r="H93" s="57">
        <v>3995</v>
      </c>
      <c r="I93" s="45">
        <f>G93</f>
        <v>11985</v>
      </c>
      <c r="J93" s="38"/>
    </row>
    <row r="94" spans="1:10" s="6" customFormat="1" ht="45.6" x14ac:dyDescent="0.2">
      <c r="A94" s="64">
        <v>80</v>
      </c>
      <c r="B94" s="42" t="s">
        <v>167</v>
      </c>
      <c r="C94" s="41" t="s">
        <v>169</v>
      </c>
      <c r="D94" s="43" t="s">
        <v>168</v>
      </c>
      <c r="E94" s="44">
        <v>1</v>
      </c>
      <c r="F94" s="45">
        <v>10487.82</v>
      </c>
      <c r="G94" s="45">
        <f>F94*E94</f>
        <v>10487.82</v>
      </c>
      <c r="H94" s="57">
        <f>F94</f>
        <v>10487.82</v>
      </c>
      <c r="I94" s="58">
        <f>G94</f>
        <v>10487.82</v>
      </c>
      <c r="J94" s="38"/>
    </row>
    <row r="95" spans="1:10" s="6" customFormat="1" ht="45.6" x14ac:dyDescent="0.2">
      <c r="A95" s="64">
        <v>81</v>
      </c>
      <c r="B95" s="42" t="s">
        <v>167</v>
      </c>
      <c r="C95" s="41" t="s">
        <v>170</v>
      </c>
      <c r="D95" s="43" t="s">
        <v>168</v>
      </c>
      <c r="E95" s="44">
        <v>1</v>
      </c>
      <c r="F95" s="45">
        <v>1057.46</v>
      </c>
      <c r="G95" s="45">
        <f>E95*F95</f>
        <v>1057.46</v>
      </c>
      <c r="H95" s="57">
        <f>F95</f>
        <v>1057.46</v>
      </c>
      <c r="I95" s="58">
        <f>G95</f>
        <v>1057.46</v>
      </c>
      <c r="J95" s="38"/>
    </row>
    <row r="96" spans="1:10" s="6" customFormat="1" ht="45.6" x14ac:dyDescent="0.2">
      <c r="A96" s="64">
        <v>82</v>
      </c>
      <c r="B96" s="42" t="s">
        <v>171</v>
      </c>
      <c r="C96" s="41" t="s">
        <v>172</v>
      </c>
      <c r="D96" s="43" t="s">
        <v>86</v>
      </c>
      <c r="E96" s="44">
        <v>2</v>
      </c>
      <c r="F96" s="45">
        <f>3750.5/1.2</f>
        <v>3125.416666666667</v>
      </c>
      <c r="G96" s="45">
        <f>F96*E96</f>
        <v>6250.8333333333339</v>
      </c>
      <c r="H96" s="57">
        <f>F96</f>
        <v>3125.416666666667</v>
      </c>
      <c r="I96" s="58">
        <f>G96</f>
        <v>6250.8333333333339</v>
      </c>
      <c r="J96" s="38"/>
    </row>
    <row r="97" spans="1:10" s="6" customFormat="1" ht="45.6" x14ac:dyDescent="0.2">
      <c r="A97" s="64">
        <v>83</v>
      </c>
      <c r="B97" s="42" t="s">
        <v>173</v>
      </c>
      <c r="C97" s="41" t="s">
        <v>174</v>
      </c>
      <c r="D97" s="43" t="s">
        <v>86</v>
      </c>
      <c r="E97" s="44">
        <v>2</v>
      </c>
      <c r="F97" s="45">
        <f>135098.74/1.2</f>
        <v>112582.28333333333</v>
      </c>
      <c r="G97" s="45">
        <f>E97*F97</f>
        <v>225164.56666666665</v>
      </c>
      <c r="H97" s="57">
        <f>F97</f>
        <v>112582.28333333333</v>
      </c>
      <c r="I97" s="58">
        <f>G97</f>
        <v>225164.56666666665</v>
      </c>
      <c r="J97" s="38"/>
    </row>
    <row r="98" spans="1:10" s="6" customFormat="1" ht="45.6" x14ac:dyDescent="0.2">
      <c r="A98" s="64">
        <v>84</v>
      </c>
      <c r="B98" s="42" t="s">
        <v>175</v>
      </c>
      <c r="C98" s="41" t="s">
        <v>176</v>
      </c>
      <c r="D98" s="43" t="s">
        <v>168</v>
      </c>
      <c r="E98" s="44">
        <v>2</v>
      </c>
      <c r="F98" s="45">
        <v>15564.73</v>
      </c>
      <c r="G98" s="45">
        <f>F98*E98</f>
        <v>31129.46</v>
      </c>
      <c r="H98" s="57">
        <f>F98</f>
        <v>15564.73</v>
      </c>
      <c r="I98" s="58">
        <f>G98</f>
        <v>31129.46</v>
      </c>
      <c r="J98" s="38"/>
    </row>
    <row r="99" spans="1:10" s="6" customFormat="1" ht="45.6" x14ac:dyDescent="0.2">
      <c r="A99" s="64">
        <v>85</v>
      </c>
      <c r="B99" s="42" t="s">
        <v>175</v>
      </c>
      <c r="C99" s="41" t="s">
        <v>177</v>
      </c>
      <c r="D99" s="43" t="s">
        <v>168</v>
      </c>
      <c r="E99" s="44">
        <v>2</v>
      </c>
      <c r="F99" s="45">
        <v>1507.12</v>
      </c>
      <c r="G99" s="45">
        <f>E99*F99</f>
        <v>3014.24</v>
      </c>
      <c r="H99" s="57">
        <f>F99</f>
        <v>1507.12</v>
      </c>
      <c r="I99" s="58">
        <f>G99</f>
        <v>3014.24</v>
      </c>
      <c r="J99" s="38"/>
    </row>
    <row r="100" spans="1:10" s="6" customFormat="1" ht="45.6" x14ac:dyDescent="0.2">
      <c r="A100" s="64">
        <v>86</v>
      </c>
      <c r="B100" s="42" t="s">
        <v>178</v>
      </c>
      <c r="C100" s="41" t="s">
        <v>179</v>
      </c>
      <c r="D100" s="43" t="s">
        <v>168</v>
      </c>
      <c r="E100" s="44">
        <v>1</v>
      </c>
      <c r="F100" s="45">
        <v>21200.98</v>
      </c>
      <c r="G100" s="45">
        <f>F100</f>
        <v>21200.98</v>
      </c>
      <c r="H100" s="57">
        <f>F100</f>
        <v>21200.98</v>
      </c>
      <c r="I100" s="58">
        <f>G100</f>
        <v>21200.98</v>
      </c>
      <c r="J100" s="38"/>
    </row>
    <row r="101" spans="1:10" s="6" customFormat="1" ht="45.6" x14ac:dyDescent="0.2">
      <c r="A101" s="64">
        <v>87</v>
      </c>
      <c r="B101" s="42" t="s">
        <v>180</v>
      </c>
      <c r="C101" s="41" t="s">
        <v>181</v>
      </c>
      <c r="D101" s="43" t="s">
        <v>168</v>
      </c>
      <c r="E101" s="44">
        <v>4</v>
      </c>
      <c r="F101" s="45">
        <v>4827.5</v>
      </c>
      <c r="G101" s="45">
        <f>E101*F101</f>
        <v>19310</v>
      </c>
      <c r="H101" s="57">
        <f>F101</f>
        <v>4827.5</v>
      </c>
      <c r="I101" s="58">
        <f>G101</f>
        <v>19310</v>
      </c>
      <c r="J101" s="38"/>
    </row>
    <row r="102" spans="1:10" s="6" customFormat="1" ht="45.6" x14ac:dyDescent="0.2">
      <c r="A102" s="64">
        <v>88</v>
      </c>
      <c r="B102" s="42" t="s">
        <v>182</v>
      </c>
      <c r="C102" s="41" t="s">
        <v>183</v>
      </c>
      <c r="D102" s="43" t="s">
        <v>168</v>
      </c>
      <c r="E102" s="44">
        <v>4</v>
      </c>
      <c r="F102" s="45">
        <v>4953.33</v>
      </c>
      <c r="G102" s="45">
        <f>F102*E102</f>
        <v>19813.32</v>
      </c>
      <c r="H102" s="57">
        <f>F102</f>
        <v>4953.33</v>
      </c>
      <c r="I102" s="58">
        <f>G102</f>
        <v>19813.32</v>
      </c>
      <c r="J102" s="38"/>
    </row>
    <row r="103" spans="1:10" s="6" customFormat="1" ht="45.6" x14ac:dyDescent="0.2">
      <c r="A103" s="64">
        <v>89</v>
      </c>
      <c r="B103" s="42" t="s">
        <v>184</v>
      </c>
      <c r="C103" s="41" t="s">
        <v>185</v>
      </c>
      <c r="D103" s="43" t="s">
        <v>86</v>
      </c>
      <c r="E103" s="44">
        <v>3</v>
      </c>
      <c r="F103" s="45">
        <v>5479.17</v>
      </c>
      <c r="G103" s="45">
        <f>E103*F103</f>
        <v>16437.510000000002</v>
      </c>
      <c r="H103" s="57">
        <f>F103</f>
        <v>5479.17</v>
      </c>
      <c r="I103" s="58">
        <f>G103</f>
        <v>16437.510000000002</v>
      </c>
      <c r="J103" s="38"/>
    </row>
    <row r="104" spans="1:10" s="6" customFormat="1" ht="34.200000000000003" x14ac:dyDescent="0.2">
      <c r="A104" s="64">
        <v>90</v>
      </c>
      <c r="B104" s="42" t="s">
        <v>186</v>
      </c>
      <c r="C104" s="41" t="s">
        <v>187</v>
      </c>
      <c r="D104" s="43" t="s">
        <v>19</v>
      </c>
      <c r="E104" s="44">
        <v>0.7753428</v>
      </c>
      <c r="F104" s="45">
        <v>1487.6</v>
      </c>
      <c r="G104" s="45">
        <v>1153.4000000000001</v>
      </c>
      <c r="H104" s="57">
        <f t="shared" si="2"/>
        <v>6262.7959999999994</v>
      </c>
      <c r="I104" s="58">
        <f t="shared" si="3"/>
        <v>4855.8140000000003</v>
      </c>
      <c r="J104" s="38"/>
    </row>
    <row r="105" spans="1:10" s="6" customFormat="1" ht="34.200000000000003" x14ac:dyDescent="0.2">
      <c r="A105" s="64">
        <v>91</v>
      </c>
      <c r="B105" s="42" t="s">
        <v>186</v>
      </c>
      <c r="C105" s="41" t="s">
        <v>187</v>
      </c>
      <c r="D105" s="43" t="s">
        <v>19</v>
      </c>
      <c r="E105" s="44">
        <v>7.2000000000000005E-4</v>
      </c>
      <c r="F105" s="45">
        <v>1487.6</v>
      </c>
      <c r="G105" s="45">
        <v>1.07</v>
      </c>
      <c r="H105" s="57">
        <f t="shared" si="2"/>
        <v>6262.7959999999994</v>
      </c>
      <c r="I105" s="58">
        <f t="shared" si="3"/>
        <v>4.5047000000000006</v>
      </c>
      <c r="J105" s="38"/>
    </row>
    <row r="106" spans="1:10" s="6" customFormat="1" ht="34.200000000000003" x14ac:dyDescent="0.2">
      <c r="A106" s="64">
        <v>92</v>
      </c>
      <c r="B106" s="42" t="s">
        <v>188</v>
      </c>
      <c r="C106" s="41" t="s">
        <v>189</v>
      </c>
      <c r="D106" s="43" t="s">
        <v>19</v>
      </c>
      <c r="E106" s="44">
        <v>1.9800000000000002E-2</v>
      </c>
      <c r="F106" s="45">
        <v>3316.55</v>
      </c>
      <c r="G106" s="45">
        <v>65.67</v>
      </c>
      <c r="H106" s="57">
        <f t="shared" si="2"/>
        <v>13962.675500000001</v>
      </c>
      <c r="I106" s="58">
        <f t="shared" si="3"/>
        <v>276.47070000000002</v>
      </c>
      <c r="J106" s="38"/>
    </row>
    <row r="107" spans="1:10" s="6" customFormat="1" ht="34.200000000000003" x14ac:dyDescent="0.2">
      <c r="A107" s="64">
        <v>93</v>
      </c>
      <c r="B107" s="42" t="s">
        <v>190</v>
      </c>
      <c r="C107" s="41" t="s">
        <v>191</v>
      </c>
      <c r="D107" s="43" t="s">
        <v>19</v>
      </c>
      <c r="E107" s="44">
        <v>3.5909999999999997E-2</v>
      </c>
      <c r="F107" s="45">
        <v>1500</v>
      </c>
      <c r="G107" s="45">
        <v>53.87</v>
      </c>
      <c r="H107" s="57">
        <f t="shared" si="2"/>
        <v>6315</v>
      </c>
      <c r="I107" s="58">
        <f t="shared" si="3"/>
        <v>226.7927</v>
      </c>
      <c r="J107" s="38"/>
    </row>
    <row r="108" spans="1:10" s="6" customFormat="1" ht="34.200000000000003" x14ac:dyDescent="0.2">
      <c r="A108" s="64">
        <v>94</v>
      </c>
      <c r="B108" s="42" t="s">
        <v>192</v>
      </c>
      <c r="C108" s="41" t="s">
        <v>193</v>
      </c>
      <c r="D108" s="43" t="s">
        <v>19</v>
      </c>
      <c r="E108" s="44">
        <v>9.7056000000000003E-2</v>
      </c>
      <c r="F108" s="45">
        <v>7998.54</v>
      </c>
      <c r="G108" s="45">
        <v>776.31</v>
      </c>
      <c r="H108" s="57">
        <f t="shared" si="2"/>
        <v>33673.8534</v>
      </c>
      <c r="I108" s="58">
        <f t="shared" si="3"/>
        <v>3268.2650999999996</v>
      </c>
      <c r="J108" s="38"/>
    </row>
    <row r="109" spans="1:10" s="6" customFormat="1" ht="34.200000000000003" x14ac:dyDescent="0.2">
      <c r="A109" s="64">
        <v>95</v>
      </c>
      <c r="B109" s="42" t="s">
        <v>194</v>
      </c>
      <c r="C109" s="41" t="s">
        <v>195</v>
      </c>
      <c r="D109" s="43" t="s">
        <v>19</v>
      </c>
      <c r="E109" s="44">
        <v>5.2695999999999996</v>
      </c>
      <c r="F109" s="45">
        <v>926.6</v>
      </c>
      <c r="G109" s="45">
        <v>4882.8100000000004</v>
      </c>
      <c r="H109" s="57">
        <f t="shared" si="2"/>
        <v>3900.9859999999999</v>
      </c>
      <c r="I109" s="58">
        <f t="shared" si="3"/>
        <v>20556.630100000002</v>
      </c>
      <c r="J109" s="38"/>
    </row>
    <row r="110" spans="1:10" s="6" customFormat="1" ht="34.200000000000003" x14ac:dyDescent="0.2">
      <c r="A110" s="64">
        <v>96</v>
      </c>
      <c r="B110" s="42" t="s">
        <v>196</v>
      </c>
      <c r="C110" s="41" t="s">
        <v>197</v>
      </c>
      <c r="D110" s="43" t="s">
        <v>19</v>
      </c>
      <c r="E110" s="44">
        <v>0.26935999999999999</v>
      </c>
      <c r="F110" s="45">
        <v>30599.52</v>
      </c>
      <c r="G110" s="45">
        <v>8242.2900000000009</v>
      </c>
      <c r="H110" s="57">
        <f t="shared" si="2"/>
        <v>128823.9792</v>
      </c>
      <c r="I110" s="58">
        <f t="shared" si="3"/>
        <v>34700.0409</v>
      </c>
      <c r="J110" s="38"/>
    </row>
    <row r="111" spans="1:10" s="6" customFormat="1" ht="34.200000000000003" x14ac:dyDescent="0.2">
      <c r="A111" s="64">
        <v>97</v>
      </c>
      <c r="B111" s="42" t="s">
        <v>198</v>
      </c>
      <c r="C111" s="41" t="s">
        <v>199</v>
      </c>
      <c r="D111" s="43" t="s">
        <v>32</v>
      </c>
      <c r="E111" s="44">
        <v>19.04</v>
      </c>
      <c r="F111" s="45">
        <v>8.67</v>
      </c>
      <c r="G111" s="45">
        <v>165.08</v>
      </c>
      <c r="H111" s="57">
        <f t="shared" si="2"/>
        <v>36.500700000000002</v>
      </c>
      <c r="I111" s="58">
        <f t="shared" si="3"/>
        <v>694.98680000000002</v>
      </c>
      <c r="J111" s="38"/>
    </row>
    <row r="112" spans="1:10" s="6" customFormat="1" ht="34.200000000000003" x14ac:dyDescent="0.2">
      <c r="A112" s="64">
        <v>98</v>
      </c>
      <c r="B112" s="42" t="s">
        <v>200</v>
      </c>
      <c r="C112" s="41" t="s">
        <v>201</v>
      </c>
      <c r="D112" s="43" t="s">
        <v>39</v>
      </c>
      <c r="E112" s="44">
        <v>33.873840000000001</v>
      </c>
      <c r="F112" s="45">
        <v>155.94</v>
      </c>
      <c r="G112" s="45">
        <v>5282.28</v>
      </c>
      <c r="H112" s="57">
        <f t="shared" si="2"/>
        <v>656.50739999999996</v>
      </c>
      <c r="I112" s="58">
        <f t="shared" si="3"/>
        <v>22238.398799999999</v>
      </c>
      <c r="J112" s="38"/>
    </row>
    <row r="113" spans="1:10" s="6" customFormat="1" ht="34.200000000000003" x14ac:dyDescent="0.2">
      <c r="A113" s="64">
        <v>99</v>
      </c>
      <c r="B113" s="42" t="s">
        <v>202</v>
      </c>
      <c r="C113" s="41" t="s">
        <v>203</v>
      </c>
      <c r="D113" s="43" t="s">
        <v>39</v>
      </c>
      <c r="E113" s="44">
        <v>347.38</v>
      </c>
      <c r="F113" s="45">
        <v>45.92</v>
      </c>
      <c r="G113" s="45">
        <v>15951.69</v>
      </c>
      <c r="H113" s="57">
        <f t="shared" si="2"/>
        <v>193.32320000000001</v>
      </c>
      <c r="I113" s="58">
        <f t="shared" si="3"/>
        <v>67156.6149</v>
      </c>
      <c r="J113" s="38"/>
    </row>
    <row r="114" spans="1:10" s="6" customFormat="1" ht="34.200000000000003" x14ac:dyDescent="0.2">
      <c r="A114" s="64">
        <v>100</v>
      </c>
      <c r="B114" s="42" t="s">
        <v>204</v>
      </c>
      <c r="C114" s="41" t="s">
        <v>205</v>
      </c>
      <c r="D114" s="43" t="s">
        <v>39</v>
      </c>
      <c r="E114" s="44">
        <v>0.01</v>
      </c>
      <c r="F114" s="45">
        <v>560</v>
      </c>
      <c r="G114" s="45">
        <v>5.6</v>
      </c>
      <c r="H114" s="57">
        <f t="shared" si="2"/>
        <v>2357.6</v>
      </c>
      <c r="I114" s="58">
        <f t="shared" si="3"/>
        <v>23.575999999999997</v>
      </c>
      <c r="J114" s="38"/>
    </row>
    <row r="115" spans="1:10" s="6" customFormat="1" ht="34.200000000000003" x14ac:dyDescent="0.2">
      <c r="A115" s="64">
        <v>101</v>
      </c>
      <c r="B115" s="42" t="s">
        <v>204</v>
      </c>
      <c r="C115" s="41" t="s">
        <v>205</v>
      </c>
      <c r="D115" s="43" t="s">
        <v>39</v>
      </c>
      <c r="E115" s="44">
        <v>1.6319999999999999</v>
      </c>
      <c r="F115" s="45">
        <v>560</v>
      </c>
      <c r="G115" s="45">
        <v>913.92</v>
      </c>
      <c r="H115" s="57">
        <f t="shared" si="2"/>
        <v>2357.6</v>
      </c>
      <c r="I115" s="58">
        <f t="shared" si="3"/>
        <v>3847.6032</v>
      </c>
      <c r="J115" s="38"/>
    </row>
    <row r="116" spans="1:10" s="6" customFormat="1" ht="34.200000000000003" x14ac:dyDescent="0.2">
      <c r="A116" s="64">
        <v>102</v>
      </c>
      <c r="B116" s="42" t="s">
        <v>206</v>
      </c>
      <c r="C116" s="41" t="s">
        <v>207</v>
      </c>
      <c r="D116" s="43" t="s">
        <v>39</v>
      </c>
      <c r="E116" s="44">
        <v>3.125</v>
      </c>
      <c r="F116" s="45">
        <v>600</v>
      </c>
      <c r="G116" s="45">
        <v>1875</v>
      </c>
      <c r="H116" s="57">
        <f t="shared" si="2"/>
        <v>2526</v>
      </c>
      <c r="I116" s="58">
        <f t="shared" si="3"/>
        <v>7893.75</v>
      </c>
      <c r="J116" s="38"/>
    </row>
    <row r="117" spans="1:10" s="6" customFormat="1" ht="34.200000000000003" x14ac:dyDescent="0.2">
      <c r="A117" s="64">
        <v>103</v>
      </c>
      <c r="B117" s="42" t="s">
        <v>208</v>
      </c>
      <c r="C117" s="41" t="s">
        <v>209</v>
      </c>
      <c r="D117" s="43" t="s">
        <v>39</v>
      </c>
      <c r="E117" s="44">
        <v>3.0870000000000002</v>
      </c>
      <c r="F117" s="45">
        <v>592.76</v>
      </c>
      <c r="G117" s="45">
        <v>1829.85</v>
      </c>
      <c r="H117" s="57">
        <f t="shared" si="2"/>
        <v>2495.5196000000001</v>
      </c>
      <c r="I117" s="58">
        <f t="shared" si="3"/>
        <v>7703.6684999999998</v>
      </c>
      <c r="J117" s="38"/>
    </row>
    <row r="118" spans="1:10" s="6" customFormat="1" ht="34.200000000000003" x14ac:dyDescent="0.2">
      <c r="A118" s="64">
        <v>104</v>
      </c>
      <c r="B118" s="42" t="s">
        <v>208</v>
      </c>
      <c r="C118" s="41" t="s">
        <v>209</v>
      </c>
      <c r="D118" s="43" t="s">
        <v>39</v>
      </c>
      <c r="E118" s="44">
        <v>2.0910000000000002</v>
      </c>
      <c r="F118" s="45">
        <v>592.76</v>
      </c>
      <c r="G118" s="45">
        <v>1239.46</v>
      </c>
      <c r="H118" s="57">
        <f t="shared" si="2"/>
        <v>2495.5196000000001</v>
      </c>
      <c r="I118" s="58">
        <f t="shared" si="3"/>
        <v>5218.1266000000005</v>
      </c>
      <c r="J118" s="38"/>
    </row>
    <row r="119" spans="1:10" s="6" customFormat="1" ht="34.200000000000003" x14ac:dyDescent="0.2">
      <c r="A119" s="64">
        <v>105</v>
      </c>
      <c r="B119" s="42" t="s">
        <v>210</v>
      </c>
      <c r="C119" s="41" t="s">
        <v>211</v>
      </c>
      <c r="D119" s="43" t="s">
        <v>19</v>
      </c>
      <c r="E119" s="44">
        <v>196.10672</v>
      </c>
      <c r="F119" s="45">
        <v>480.09</v>
      </c>
      <c r="G119" s="45">
        <v>94148.88</v>
      </c>
      <c r="H119" s="57">
        <f t="shared" si="2"/>
        <v>2021.1788999999999</v>
      </c>
      <c r="I119" s="58">
        <f t="shared" si="3"/>
        <v>396366.78480000002</v>
      </c>
      <c r="J119" s="38"/>
    </row>
    <row r="120" spans="1:10" s="6" customFormat="1" ht="34.200000000000003" x14ac:dyDescent="0.2">
      <c r="A120" s="64">
        <v>106</v>
      </c>
      <c r="B120" s="42" t="s">
        <v>212</v>
      </c>
      <c r="C120" s="41" t="s">
        <v>213</v>
      </c>
      <c r="D120" s="43" t="s">
        <v>19</v>
      </c>
      <c r="E120" s="44">
        <v>19.160019999999999</v>
      </c>
      <c r="F120" s="45">
        <v>451.75</v>
      </c>
      <c r="G120" s="45">
        <v>8655.5400000000009</v>
      </c>
      <c r="H120" s="57">
        <f t="shared" si="2"/>
        <v>1901.8675000000001</v>
      </c>
      <c r="I120" s="58">
        <f t="shared" si="3"/>
        <v>36439.823400000001</v>
      </c>
      <c r="J120" s="38"/>
    </row>
    <row r="121" spans="1:10" s="6" customFormat="1" ht="34.200000000000003" x14ac:dyDescent="0.2">
      <c r="A121" s="64">
        <v>107</v>
      </c>
      <c r="B121" s="42" t="s">
        <v>214</v>
      </c>
      <c r="C121" s="41" t="s">
        <v>119</v>
      </c>
      <c r="D121" s="43" t="s">
        <v>39</v>
      </c>
      <c r="E121" s="44">
        <v>0.22500000000000001</v>
      </c>
      <c r="F121" s="45">
        <v>519.79999999999995</v>
      </c>
      <c r="G121" s="45">
        <v>116.96</v>
      </c>
      <c r="H121" s="57">
        <f t="shared" si="2"/>
        <v>2188.3579999999997</v>
      </c>
      <c r="I121" s="58">
        <f t="shared" si="3"/>
        <v>492.40159999999997</v>
      </c>
      <c r="J121" s="38"/>
    </row>
    <row r="122" spans="1:10" s="6" customFormat="1" ht="34.200000000000003" x14ac:dyDescent="0.2">
      <c r="A122" s="64">
        <v>108</v>
      </c>
      <c r="B122" s="42" t="s">
        <v>215</v>
      </c>
      <c r="C122" s="41" t="s">
        <v>216</v>
      </c>
      <c r="D122" s="43" t="s">
        <v>86</v>
      </c>
      <c r="E122" s="44">
        <v>15</v>
      </c>
      <c r="F122" s="45">
        <v>31.43</v>
      </c>
      <c r="G122" s="45">
        <v>471.45</v>
      </c>
      <c r="H122" s="57">
        <f t="shared" si="2"/>
        <v>132.3203</v>
      </c>
      <c r="I122" s="58">
        <f t="shared" si="3"/>
        <v>1984.8045</v>
      </c>
      <c r="J122" s="38"/>
    </row>
    <row r="123" spans="1:10" s="6" customFormat="1" ht="34.200000000000003" x14ac:dyDescent="0.2">
      <c r="A123" s="64">
        <v>109</v>
      </c>
      <c r="B123" s="42" t="s">
        <v>217</v>
      </c>
      <c r="C123" s="41" t="s">
        <v>218</v>
      </c>
      <c r="D123" s="43" t="s">
        <v>86</v>
      </c>
      <c r="E123" s="44">
        <v>2</v>
      </c>
      <c r="F123" s="45">
        <v>78.56</v>
      </c>
      <c r="G123" s="45">
        <v>157.12</v>
      </c>
      <c r="H123" s="57">
        <f t="shared" si="2"/>
        <v>330.73759999999999</v>
      </c>
      <c r="I123" s="58">
        <f t="shared" si="3"/>
        <v>661.47519999999997</v>
      </c>
      <c r="J123" s="38"/>
    </row>
    <row r="124" spans="1:10" s="6" customFormat="1" ht="34.200000000000003" x14ac:dyDescent="0.2">
      <c r="A124" s="64">
        <v>110</v>
      </c>
      <c r="B124" s="42" t="s">
        <v>217</v>
      </c>
      <c r="C124" s="41" t="s">
        <v>219</v>
      </c>
      <c r="D124" s="43" t="s">
        <v>86</v>
      </c>
      <c r="E124" s="44">
        <v>2</v>
      </c>
      <c r="F124" s="45">
        <v>78.56</v>
      </c>
      <c r="G124" s="45">
        <v>157.12</v>
      </c>
      <c r="H124" s="57">
        <f t="shared" si="2"/>
        <v>330.73759999999999</v>
      </c>
      <c r="I124" s="58">
        <f t="shared" si="3"/>
        <v>661.47519999999997</v>
      </c>
      <c r="J124" s="38"/>
    </row>
    <row r="125" spans="1:10" s="6" customFormat="1" ht="34.200000000000003" x14ac:dyDescent="0.2">
      <c r="A125" s="64">
        <v>111</v>
      </c>
      <c r="B125" s="42" t="s">
        <v>220</v>
      </c>
      <c r="C125" s="41" t="s">
        <v>221</v>
      </c>
      <c r="D125" s="43" t="s">
        <v>86</v>
      </c>
      <c r="E125" s="44">
        <v>4</v>
      </c>
      <c r="F125" s="45">
        <v>121.2</v>
      </c>
      <c r="G125" s="45">
        <v>484.8</v>
      </c>
      <c r="H125" s="57">
        <f t="shared" si="2"/>
        <v>510.25200000000001</v>
      </c>
      <c r="I125" s="58">
        <f t="shared" si="3"/>
        <v>2041.008</v>
      </c>
      <c r="J125" s="38"/>
    </row>
    <row r="126" spans="1:10" s="6" customFormat="1" ht="34.200000000000003" x14ac:dyDescent="0.2">
      <c r="A126" s="64">
        <v>112</v>
      </c>
      <c r="B126" s="42" t="s">
        <v>222</v>
      </c>
      <c r="C126" s="41" t="s">
        <v>223</v>
      </c>
      <c r="D126" s="43" t="s">
        <v>86</v>
      </c>
      <c r="E126" s="44">
        <v>6</v>
      </c>
      <c r="F126" s="45">
        <v>362.1</v>
      </c>
      <c r="G126" s="45">
        <v>2172.6</v>
      </c>
      <c r="H126" s="57">
        <f t="shared" si="2"/>
        <v>1524.441</v>
      </c>
      <c r="I126" s="58">
        <f t="shared" si="3"/>
        <v>9146.6459999999988</v>
      </c>
      <c r="J126" s="38"/>
    </row>
    <row r="127" spans="1:10" s="6" customFormat="1" ht="34.200000000000003" x14ac:dyDescent="0.2">
      <c r="A127" s="64">
        <v>113</v>
      </c>
      <c r="B127" s="42" t="s">
        <v>224</v>
      </c>
      <c r="C127" s="41" t="s">
        <v>225</v>
      </c>
      <c r="D127" s="43" t="s">
        <v>86</v>
      </c>
      <c r="E127" s="44">
        <v>2</v>
      </c>
      <c r="F127" s="45">
        <v>647.77</v>
      </c>
      <c r="G127" s="45">
        <v>1295.54</v>
      </c>
      <c r="H127" s="57">
        <f t="shared" si="2"/>
        <v>2727.1116999999999</v>
      </c>
      <c r="I127" s="58">
        <f t="shared" si="3"/>
        <v>5454.2233999999999</v>
      </c>
      <c r="J127" s="38"/>
    </row>
    <row r="128" spans="1:10" s="6" customFormat="1" ht="34.200000000000003" x14ac:dyDescent="0.2">
      <c r="A128" s="64">
        <v>114</v>
      </c>
      <c r="B128" s="42" t="s">
        <v>226</v>
      </c>
      <c r="C128" s="41" t="s">
        <v>227</v>
      </c>
      <c r="D128" s="43" t="s">
        <v>86</v>
      </c>
      <c r="E128" s="44">
        <v>2</v>
      </c>
      <c r="F128" s="45">
        <v>215.48</v>
      </c>
      <c r="G128" s="45">
        <v>430.96</v>
      </c>
      <c r="H128" s="57">
        <f t="shared" si="2"/>
        <v>907.17079999999999</v>
      </c>
      <c r="I128" s="58">
        <f t="shared" si="3"/>
        <v>1814.3416</v>
      </c>
      <c r="J128" s="38"/>
    </row>
    <row r="129" spans="1:10" s="6" customFormat="1" ht="34.200000000000003" x14ac:dyDescent="0.2">
      <c r="A129" s="64">
        <v>115</v>
      </c>
      <c r="B129" s="42" t="s">
        <v>228</v>
      </c>
      <c r="C129" s="41" t="s">
        <v>229</v>
      </c>
      <c r="D129" s="43" t="s">
        <v>86</v>
      </c>
      <c r="E129" s="44">
        <v>1</v>
      </c>
      <c r="F129" s="45">
        <v>462.83</v>
      </c>
      <c r="G129" s="45">
        <v>462.83</v>
      </c>
      <c r="H129" s="57">
        <f t="shared" si="2"/>
        <v>1948.5142999999998</v>
      </c>
      <c r="I129" s="58">
        <f t="shared" si="3"/>
        <v>1948.5142999999998</v>
      </c>
      <c r="J129" s="38"/>
    </row>
    <row r="130" spans="1:10" s="6" customFormat="1" ht="34.200000000000003" x14ac:dyDescent="0.2">
      <c r="A130" s="64">
        <v>116</v>
      </c>
      <c r="B130" s="42" t="s">
        <v>230</v>
      </c>
      <c r="C130" s="41" t="s">
        <v>231</v>
      </c>
      <c r="D130" s="43" t="s">
        <v>86</v>
      </c>
      <c r="E130" s="44">
        <v>1</v>
      </c>
      <c r="F130" s="45">
        <v>391.02</v>
      </c>
      <c r="G130" s="45">
        <v>391.02</v>
      </c>
      <c r="H130" s="57">
        <f t="shared" si="2"/>
        <v>1646.1941999999999</v>
      </c>
      <c r="I130" s="58">
        <f t="shared" si="3"/>
        <v>1646.1941999999999</v>
      </c>
      <c r="J130" s="38"/>
    </row>
    <row r="131" spans="1:10" s="6" customFormat="1" ht="34.200000000000003" x14ac:dyDescent="0.2">
      <c r="A131" s="64">
        <v>117</v>
      </c>
      <c r="B131" s="42" t="s">
        <v>232</v>
      </c>
      <c r="C131" s="41" t="s">
        <v>233</v>
      </c>
      <c r="D131" s="43" t="s">
        <v>86</v>
      </c>
      <c r="E131" s="44">
        <v>2</v>
      </c>
      <c r="F131" s="45">
        <v>175.57</v>
      </c>
      <c r="G131" s="45">
        <v>351.14</v>
      </c>
      <c r="H131" s="57">
        <f t="shared" si="2"/>
        <v>739.14969999999994</v>
      </c>
      <c r="I131" s="58">
        <f t="shared" si="3"/>
        <v>1478.2993999999999</v>
      </c>
      <c r="J131" s="38"/>
    </row>
    <row r="132" spans="1:10" s="6" customFormat="1" ht="34.200000000000003" x14ac:dyDescent="0.2">
      <c r="A132" s="64">
        <v>118</v>
      </c>
      <c r="B132" s="42" t="s">
        <v>234</v>
      </c>
      <c r="C132" s="41" t="s">
        <v>235</v>
      </c>
      <c r="D132" s="43" t="s">
        <v>86</v>
      </c>
      <c r="E132" s="44">
        <v>18</v>
      </c>
      <c r="F132" s="45">
        <v>90.53</v>
      </c>
      <c r="G132" s="45">
        <v>1629.54</v>
      </c>
      <c r="H132" s="57">
        <f t="shared" si="2"/>
        <v>381.13130000000001</v>
      </c>
      <c r="I132" s="58">
        <f t="shared" si="3"/>
        <v>6860.3634000000002</v>
      </c>
      <c r="J132" s="38"/>
    </row>
    <row r="133" spans="1:10" s="6" customFormat="1" ht="34.200000000000003" x14ac:dyDescent="0.2">
      <c r="A133" s="64">
        <v>119</v>
      </c>
      <c r="B133" s="42" t="s">
        <v>236</v>
      </c>
      <c r="C133" s="41" t="s">
        <v>237</v>
      </c>
      <c r="D133" s="43" t="s">
        <v>86</v>
      </c>
      <c r="E133" s="44">
        <v>17</v>
      </c>
      <c r="F133" s="45">
        <v>118.42</v>
      </c>
      <c r="G133" s="45">
        <v>2013.14</v>
      </c>
      <c r="H133" s="57">
        <f t="shared" si="2"/>
        <v>498.54820000000001</v>
      </c>
      <c r="I133" s="58">
        <f t="shared" si="3"/>
        <v>8475.3194000000003</v>
      </c>
      <c r="J133" s="38"/>
    </row>
    <row r="134" spans="1:10" s="6" customFormat="1" ht="34.200000000000003" x14ac:dyDescent="0.2">
      <c r="A134" s="64">
        <v>120</v>
      </c>
      <c r="B134" s="42" t="s">
        <v>238</v>
      </c>
      <c r="C134" s="41" t="s">
        <v>285</v>
      </c>
      <c r="D134" s="43" t="s">
        <v>19</v>
      </c>
      <c r="E134" s="44">
        <v>7.0599999999999996E-2</v>
      </c>
      <c r="F134" s="45">
        <v>7571</v>
      </c>
      <c r="G134" s="45">
        <v>534.51</v>
      </c>
      <c r="H134" s="57">
        <f t="shared" si="2"/>
        <v>31873.91</v>
      </c>
      <c r="I134" s="58">
        <f t="shared" si="3"/>
        <v>2250.2871</v>
      </c>
      <c r="J134" s="38"/>
    </row>
    <row r="135" spans="1:10" s="6" customFormat="1" ht="34.200000000000003" x14ac:dyDescent="0.2">
      <c r="A135" s="64">
        <v>121</v>
      </c>
      <c r="B135" s="42" t="s">
        <v>238</v>
      </c>
      <c r="C135" s="41" t="s">
        <v>285</v>
      </c>
      <c r="D135" s="43" t="s">
        <v>19</v>
      </c>
      <c r="E135" s="44">
        <v>5.348E-2</v>
      </c>
      <c r="F135" s="45">
        <v>7571</v>
      </c>
      <c r="G135" s="45">
        <v>404.9</v>
      </c>
      <c r="H135" s="57">
        <f t="shared" si="2"/>
        <v>31873.91</v>
      </c>
      <c r="I135" s="58">
        <f t="shared" si="3"/>
        <v>1704.6289999999999</v>
      </c>
      <c r="J135" s="38"/>
    </row>
    <row r="136" spans="1:10" s="6" customFormat="1" ht="34.200000000000003" x14ac:dyDescent="0.2">
      <c r="A136" s="64">
        <v>122</v>
      </c>
      <c r="B136" s="42" t="s">
        <v>239</v>
      </c>
      <c r="C136" s="41" t="s">
        <v>284</v>
      </c>
      <c r="D136" s="43" t="s">
        <v>86</v>
      </c>
      <c r="E136" s="44">
        <v>3</v>
      </c>
      <c r="F136" s="45">
        <v>375</v>
      </c>
      <c r="G136" s="45">
        <v>1125</v>
      </c>
      <c r="H136" s="57">
        <f t="shared" si="2"/>
        <v>1578.75</v>
      </c>
      <c r="I136" s="58">
        <f t="shared" si="3"/>
        <v>4736.25</v>
      </c>
      <c r="J136" s="38"/>
    </row>
    <row r="137" spans="1:10" s="6" customFormat="1" ht="34.200000000000003" x14ac:dyDescent="0.2">
      <c r="A137" s="64">
        <v>123</v>
      </c>
      <c r="B137" s="42" t="s">
        <v>239</v>
      </c>
      <c r="C137" s="41" t="s">
        <v>284</v>
      </c>
      <c r="D137" s="43" t="s">
        <v>86</v>
      </c>
      <c r="E137" s="44">
        <v>2</v>
      </c>
      <c r="F137" s="45">
        <v>375</v>
      </c>
      <c r="G137" s="45">
        <v>750</v>
      </c>
      <c r="H137" s="57">
        <f t="shared" si="2"/>
        <v>1578.75</v>
      </c>
      <c r="I137" s="58">
        <f t="shared" si="3"/>
        <v>3157.5</v>
      </c>
      <c r="J137" s="38"/>
    </row>
    <row r="138" spans="1:10" s="6" customFormat="1" ht="34.200000000000003" x14ac:dyDescent="0.2">
      <c r="A138" s="64">
        <v>124</v>
      </c>
      <c r="B138" s="42" t="s">
        <v>240</v>
      </c>
      <c r="C138" s="41" t="s">
        <v>241</v>
      </c>
      <c r="D138" s="43" t="s">
        <v>19</v>
      </c>
      <c r="E138" s="44">
        <v>0.1598</v>
      </c>
      <c r="F138" s="45">
        <v>6780</v>
      </c>
      <c r="G138" s="45">
        <v>1083.44</v>
      </c>
      <c r="H138" s="57">
        <f t="shared" si="2"/>
        <v>28543.8</v>
      </c>
      <c r="I138" s="58">
        <f t="shared" si="3"/>
        <v>4561.2824000000001</v>
      </c>
      <c r="J138" s="38"/>
    </row>
    <row r="139" spans="1:10" s="6" customFormat="1" ht="34.200000000000003" x14ac:dyDescent="0.2">
      <c r="A139" s="64">
        <v>125</v>
      </c>
      <c r="B139" s="42" t="s">
        <v>242</v>
      </c>
      <c r="C139" s="41" t="s">
        <v>243</v>
      </c>
      <c r="D139" s="43" t="s">
        <v>57</v>
      </c>
      <c r="E139" s="44">
        <v>9.9</v>
      </c>
      <c r="F139" s="45">
        <v>19</v>
      </c>
      <c r="G139" s="45">
        <v>188.1</v>
      </c>
      <c r="H139" s="57">
        <f t="shared" si="2"/>
        <v>79.989999999999995</v>
      </c>
      <c r="I139" s="58">
        <f t="shared" si="3"/>
        <v>791.90099999999995</v>
      </c>
      <c r="J139" s="38"/>
    </row>
    <row r="140" spans="1:10" s="6" customFormat="1" ht="34.200000000000003" x14ac:dyDescent="0.2">
      <c r="A140" s="64">
        <v>126</v>
      </c>
      <c r="B140" s="42" t="s">
        <v>244</v>
      </c>
      <c r="C140" s="41" t="s">
        <v>245</v>
      </c>
      <c r="D140" s="43" t="s">
        <v>246</v>
      </c>
      <c r="E140" s="44">
        <v>28</v>
      </c>
      <c r="F140" s="45">
        <v>921.9</v>
      </c>
      <c r="G140" s="45">
        <v>25813.200000000001</v>
      </c>
      <c r="H140" s="57">
        <f t="shared" si="2"/>
        <v>3881.1990000000001</v>
      </c>
      <c r="I140" s="58">
        <f t="shared" si="3"/>
        <v>108673.572</v>
      </c>
      <c r="J140" s="38"/>
    </row>
    <row r="141" spans="1:10" s="6" customFormat="1" ht="34.200000000000003" x14ac:dyDescent="0.2">
      <c r="A141" s="64">
        <v>127</v>
      </c>
      <c r="B141" s="42" t="s">
        <v>247</v>
      </c>
      <c r="C141" s="41" t="s">
        <v>248</v>
      </c>
      <c r="D141" s="43" t="s">
        <v>246</v>
      </c>
      <c r="E141" s="44">
        <v>1.212</v>
      </c>
      <c r="F141" s="45">
        <v>1008.4</v>
      </c>
      <c r="G141" s="45">
        <v>1222.18</v>
      </c>
      <c r="H141" s="57">
        <f t="shared" si="2"/>
        <v>4245.3639999999996</v>
      </c>
      <c r="I141" s="58">
        <f t="shared" si="3"/>
        <v>5145.3778000000002</v>
      </c>
      <c r="J141" s="38"/>
    </row>
    <row r="142" spans="1:10" s="6" customFormat="1" ht="45.6" x14ac:dyDescent="0.2">
      <c r="A142" s="64">
        <v>128</v>
      </c>
      <c r="B142" s="42" t="s">
        <v>249</v>
      </c>
      <c r="C142" s="41" t="s">
        <v>250</v>
      </c>
      <c r="D142" s="43" t="s">
        <v>246</v>
      </c>
      <c r="E142" s="44">
        <v>0.3</v>
      </c>
      <c r="F142" s="45">
        <v>35.700000000000003</v>
      </c>
      <c r="G142" s="45">
        <v>10.71</v>
      </c>
      <c r="H142" s="57">
        <f t="shared" si="2"/>
        <v>150.297</v>
      </c>
      <c r="I142" s="58">
        <f t="shared" si="3"/>
        <v>45.089100000000002</v>
      </c>
      <c r="J142" s="38"/>
    </row>
    <row r="143" spans="1:10" s="6" customFormat="1" ht="45.6" x14ac:dyDescent="0.2">
      <c r="A143" s="64">
        <v>129</v>
      </c>
      <c r="B143" s="42" t="s">
        <v>251</v>
      </c>
      <c r="C143" s="41" t="s">
        <v>252</v>
      </c>
      <c r="D143" s="43" t="s">
        <v>246</v>
      </c>
      <c r="E143" s="44">
        <v>8.032</v>
      </c>
      <c r="F143" s="45">
        <v>67.650000000000006</v>
      </c>
      <c r="G143" s="45">
        <v>543.36</v>
      </c>
      <c r="H143" s="57">
        <f t="shared" si="2"/>
        <v>284.80650000000003</v>
      </c>
      <c r="I143" s="58">
        <f t="shared" si="3"/>
        <v>2287.5455999999999</v>
      </c>
      <c r="J143" s="38"/>
    </row>
    <row r="144" spans="1:10" s="6" customFormat="1" ht="45.6" x14ac:dyDescent="0.2">
      <c r="A144" s="64">
        <v>130</v>
      </c>
      <c r="B144" s="42" t="s">
        <v>253</v>
      </c>
      <c r="C144" s="41" t="s">
        <v>254</v>
      </c>
      <c r="D144" s="43" t="s">
        <v>246</v>
      </c>
      <c r="E144" s="44">
        <v>1</v>
      </c>
      <c r="F144" s="45">
        <v>152.13</v>
      </c>
      <c r="G144" s="45">
        <v>152.13</v>
      </c>
      <c r="H144" s="57">
        <f t="shared" ref="H144:H155" si="4">F144*4.21</f>
        <v>640.46730000000002</v>
      </c>
      <c r="I144" s="58">
        <f t="shared" ref="I144:I155" si="5">G144*4.21</f>
        <v>640.46730000000002</v>
      </c>
      <c r="J144" s="38"/>
    </row>
    <row r="145" spans="1:10" s="6" customFormat="1" ht="45.6" x14ac:dyDescent="0.2">
      <c r="A145" s="64">
        <v>131</v>
      </c>
      <c r="B145" s="42" t="s">
        <v>255</v>
      </c>
      <c r="C145" s="41" t="s">
        <v>256</v>
      </c>
      <c r="D145" s="43" t="s">
        <v>246</v>
      </c>
      <c r="E145" s="44">
        <v>0.5</v>
      </c>
      <c r="F145" s="45">
        <v>353.94</v>
      </c>
      <c r="G145" s="45">
        <v>176.97</v>
      </c>
      <c r="H145" s="57">
        <f t="shared" si="4"/>
        <v>1490.0873999999999</v>
      </c>
      <c r="I145" s="58">
        <f t="shared" si="5"/>
        <v>745.04369999999994</v>
      </c>
      <c r="J145" s="38"/>
    </row>
    <row r="146" spans="1:10" s="6" customFormat="1" ht="45.6" x14ac:dyDescent="0.2">
      <c r="A146" s="64">
        <v>132</v>
      </c>
      <c r="B146" s="42" t="s">
        <v>257</v>
      </c>
      <c r="C146" s="41" t="s">
        <v>258</v>
      </c>
      <c r="D146" s="43" t="s">
        <v>246</v>
      </c>
      <c r="E146" s="44">
        <v>0.502</v>
      </c>
      <c r="F146" s="45">
        <v>450</v>
      </c>
      <c r="G146" s="45">
        <v>225.9</v>
      </c>
      <c r="H146" s="57">
        <f t="shared" si="4"/>
        <v>1894.5</v>
      </c>
      <c r="I146" s="58">
        <f t="shared" si="5"/>
        <v>951.03899999999999</v>
      </c>
      <c r="J146" s="38"/>
    </row>
    <row r="147" spans="1:10" s="6" customFormat="1" ht="34.200000000000003" x14ac:dyDescent="0.2">
      <c r="A147" s="64">
        <v>133</v>
      </c>
      <c r="B147" s="42" t="s">
        <v>259</v>
      </c>
      <c r="C147" s="41" t="s">
        <v>260</v>
      </c>
      <c r="D147" s="43" t="s">
        <v>86</v>
      </c>
      <c r="E147" s="44">
        <v>1</v>
      </c>
      <c r="F147" s="45">
        <v>28</v>
      </c>
      <c r="G147" s="45">
        <v>28</v>
      </c>
      <c r="H147" s="57">
        <f t="shared" si="4"/>
        <v>117.88</v>
      </c>
      <c r="I147" s="58">
        <f t="shared" si="5"/>
        <v>117.88</v>
      </c>
      <c r="J147" s="38"/>
    </row>
    <row r="148" spans="1:10" s="6" customFormat="1" ht="34.200000000000003" x14ac:dyDescent="0.2">
      <c r="A148" s="64">
        <v>134</v>
      </c>
      <c r="B148" s="42" t="s">
        <v>261</v>
      </c>
      <c r="C148" s="41" t="s">
        <v>262</v>
      </c>
      <c r="D148" s="43" t="s">
        <v>86</v>
      </c>
      <c r="E148" s="44">
        <v>4</v>
      </c>
      <c r="F148" s="45">
        <v>152</v>
      </c>
      <c r="G148" s="45">
        <v>608</v>
      </c>
      <c r="H148" s="57">
        <f t="shared" si="4"/>
        <v>639.91999999999996</v>
      </c>
      <c r="I148" s="58">
        <f t="shared" si="5"/>
        <v>2559.6799999999998</v>
      </c>
      <c r="J148" s="38"/>
    </row>
    <row r="149" spans="1:10" s="6" customFormat="1" ht="45.6" x14ac:dyDescent="0.2">
      <c r="A149" s="64">
        <v>135</v>
      </c>
      <c r="B149" s="42" t="s">
        <v>263</v>
      </c>
      <c r="C149" s="41" t="s">
        <v>264</v>
      </c>
      <c r="D149" s="43" t="s">
        <v>86</v>
      </c>
      <c r="E149" s="44">
        <v>2</v>
      </c>
      <c r="F149" s="45">
        <v>62.05</v>
      </c>
      <c r="G149" s="45">
        <v>124.1</v>
      </c>
      <c r="H149" s="57">
        <f t="shared" si="4"/>
        <v>261.23050000000001</v>
      </c>
      <c r="I149" s="58">
        <f t="shared" si="5"/>
        <v>522.46100000000001</v>
      </c>
      <c r="J149" s="38"/>
    </row>
    <row r="150" spans="1:10" s="6" customFormat="1" ht="34.200000000000003" x14ac:dyDescent="0.2">
      <c r="A150" s="64">
        <v>136</v>
      </c>
      <c r="B150" s="42" t="s">
        <v>265</v>
      </c>
      <c r="C150" s="41" t="s">
        <v>266</v>
      </c>
      <c r="D150" s="43" t="s">
        <v>86</v>
      </c>
      <c r="E150" s="44">
        <v>1</v>
      </c>
      <c r="F150" s="45">
        <v>1492.9</v>
      </c>
      <c r="G150" s="45">
        <v>1492.9</v>
      </c>
      <c r="H150" s="57">
        <f t="shared" si="4"/>
        <v>6285.1090000000004</v>
      </c>
      <c r="I150" s="58">
        <f t="shared" si="5"/>
        <v>6285.1090000000004</v>
      </c>
      <c r="J150" s="38"/>
    </row>
    <row r="151" spans="1:10" s="6" customFormat="1" ht="34.200000000000003" x14ac:dyDescent="0.2">
      <c r="A151" s="64">
        <v>137</v>
      </c>
      <c r="B151" s="42" t="s">
        <v>267</v>
      </c>
      <c r="C151" s="41" t="s">
        <v>268</v>
      </c>
      <c r="D151" s="43" t="s">
        <v>246</v>
      </c>
      <c r="E151" s="44">
        <v>302.49</v>
      </c>
      <c r="F151" s="45">
        <v>1019.54</v>
      </c>
      <c r="G151" s="45">
        <v>308400.65000000002</v>
      </c>
      <c r="H151" s="57">
        <f t="shared" si="4"/>
        <v>4292.2633999999998</v>
      </c>
      <c r="I151" s="58">
        <f t="shared" si="5"/>
        <v>1298366.7365000001</v>
      </c>
      <c r="J151" s="38"/>
    </row>
    <row r="152" spans="1:10" s="6" customFormat="1" ht="34.200000000000003" x14ac:dyDescent="0.2">
      <c r="A152" s="64">
        <v>138</v>
      </c>
      <c r="B152" s="42" t="s">
        <v>269</v>
      </c>
      <c r="C152" s="41" t="s">
        <v>270</v>
      </c>
      <c r="D152" s="43" t="s">
        <v>86</v>
      </c>
      <c r="E152" s="44">
        <v>4</v>
      </c>
      <c r="F152" s="45">
        <v>473.83</v>
      </c>
      <c r="G152" s="45">
        <v>1895.32</v>
      </c>
      <c r="H152" s="57">
        <f t="shared" si="4"/>
        <v>1994.8243</v>
      </c>
      <c r="I152" s="58">
        <f t="shared" si="5"/>
        <v>7979.2972</v>
      </c>
      <c r="J152" s="38"/>
    </row>
    <row r="153" spans="1:10" s="6" customFormat="1" ht="34.200000000000003" x14ac:dyDescent="0.2">
      <c r="A153" s="64">
        <v>139</v>
      </c>
      <c r="B153" s="42" t="s">
        <v>271</v>
      </c>
      <c r="C153" s="41" t="s">
        <v>272</v>
      </c>
      <c r="D153" s="43" t="s">
        <v>86</v>
      </c>
      <c r="E153" s="44">
        <v>2</v>
      </c>
      <c r="F153" s="45">
        <v>659.14</v>
      </c>
      <c r="G153" s="45">
        <v>1318.28</v>
      </c>
      <c r="H153" s="57">
        <f t="shared" si="4"/>
        <v>2774.9793999999997</v>
      </c>
      <c r="I153" s="58">
        <f t="shared" si="5"/>
        <v>5549.9587999999994</v>
      </c>
      <c r="J153" s="38"/>
    </row>
    <row r="154" spans="1:10" s="6" customFormat="1" ht="34.200000000000003" x14ac:dyDescent="0.2">
      <c r="A154" s="64">
        <v>140</v>
      </c>
      <c r="B154" s="42" t="s">
        <v>273</v>
      </c>
      <c r="C154" s="41" t="s">
        <v>274</v>
      </c>
      <c r="D154" s="43" t="s">
        <v>86</v>
      </c>
      <c r="E154" s="44">
        <v>3</v>
      </c>
      <c r="F154" s="45">
        <v>934.4</v>
      </c>
      <c r="G154" s="45">
        <v>2803.2</v>
      </c>
      <c r="H154" s="57">
        <f t="shared" si="4"/>
        <v>3933.8240000000001</v>
      </c>
      <c r="I154" s="58">
        <f t="shared" si="5"/>
        <v>11801.472</v>
      </c>
      <c r="J154" s="38"/>
    </row>
    <row r="155" spans="1:10" s="6" customFormat="1" ht="34.200000000000003" x14ac:dyDescent="0.2">
      <c r="A155" s="64">
        <v>141</v>
      </c>
      <c r="B155" s="42" t="s">
        <v>275</v>
      </c>
      <c r="C155" s="41" t="s">
        <v>276</v>
      </c>
      <c r="D155" s="43" t="s">
        <v>86</v>
      </c>
      <c r="E155" s="44">
        <v>2</v>
      </c>
      <c r="F155" s="45">
        <v>995.51</v>
      </c>
      <c r="G155" s="45">
        <v>1991.02</v>
      </c>
      <c r="H155" s="57">
        <f t="shared" si="4"/>
        <v>4191.0971</v>
      </c>
      <c r="I155" s="58">
        <f t="shared" si="5"/>
        <v>8382.1941999999999</v>
      </c>
      <c r="J155" s="38"/>
    </row>
    <row r="156" spans="1:10" s="50" customFormat="1" ht="11.4" x14ac:dyDescent="0.2">
      <c r="A156" s="46"/>
      <c r="B156" s="47"/>
      <c r="C156" s="48" t="s">
        <v>277</v>
      </c>
      <c r="D156" s="49"/>
      <c r="E156" s="49"/>
      <c r="F156" s="48"/>
      <c r="G156" s="48">
        <f>SUM($G$15:$G$155)</f>
        <v>890011.08999999985</v>
      </c>
      <c r="H156" s="48"/>
      <c r="I156" s="59">
        <f>SUM(I15:I155)</f>
        <v>2572564.3689999995</v>
      </c>
      <c r="J156" s="56"/>
    </row>
    <row r="157" spans="1:10" s="6" customFormat="1" ht="11.4" x14ac:dyDescent="0.2">
      <c r="A157" s="11"/>
      <c r="B157" s="12"/>
      <c r="C157" s="11"/>
      <c r="D157" s="13"/>
      <c r="E157" s="17"/>
      <c r="F157" s="14"/>
      <c r="G157" s="14"/>
      <c r="H157" s="14"/>
      <c r="I157" s="14"/>
      <c r="J157" s="14"/>
    </row>
    <row r="158" spans="1:10" s="6" customFormat="1" ht="11.4" x14ac:dyDescent="0.2">
      <c r="A158" s="11"/>
      <c r="B158" s="12"/>
      <c r="C158" s="11"/>
      <c r="D158" s="13"/>
      <c r="E158" s="13"/>
      <c r="F158" s="14"/>
      <c r="G158" s="14"/>
      <c r="H158" s="14"/>
      <c r="I158" s="14"/>
      <c r="J158" s="14"/>
    </row>
    <row r="159" spans="1:10" s="6" customFormat="1" x14ac:dyDescent="0.25">
      <c r="A159" s="63" t="s">
        <v>280</v>
      </c>
      <c r="B159" s="62"/>
      <c r="C159" s="62"/>
      <c r="D159" s="8"/>
      <c r="E159" s="8"/>
      <c r="F159" s="9"/>
      <c r="G159" s="9"/>
      <c r="H159" s="9"/>
      <c r="I159" s="9"/>
      <c r="J159" s="9"/>
    </row>
    <row r="160" spans="1:10" s="6" customFormat="1" ht="11.4" x14ac:dyDescent="0.2">
      <c r="A160" s="61" t="s">
        <v>281</v>
      </c>
      <c r="B160" s="60"/>
      <c r="C160" s="60"/>
      <c r="D160" s="8"/>
      <c r="E160" s="8"/>
      <c r="F160" s="9"/>
      <c r="G160" s="9"/>
      <c r="H160" s="9"/>
      <c r="I160" s="9"/>
      <c r="J160" s="9"/>
    </row>
    <row r="161" spans="1:10" s="6" customFormat="1" ht="11.4" x14ac:dyDescent="0.2">
      <c r="A161" s="60"/>
      <c r="B161" s="60"/>
      <c r="C161" s="60"/>
      <c r="D161" s="8"/>
      <c r="E161" s="8"/>
      <c r="F161" s="9"/>
      <c r="G161" s="9"/>
      <c r="H161" s="9"/>
      <c r="I161" s="9"/>
      <c r="J161" s="9"/>
    </row>
    <row r="162" spans="1:10" s="6" customFormat="1" ht="11.4" x14ac:dyDescent="0.2">
      <c r="A162" s="15"/>
      <c r="B162" s="7"/>
      <c r="D162" s="8"/>
      <c r="E162" s="8"/>
      <c r="F162" s="9"/>
      <c r="G162" s="9"/>
      <c r="H162" s="9"/>
      <c r="I162" s="9"/>
      <c r="J162" s="9"/>
    </row>
    <row r="163" spans="1:10" x14ac:dyDescent="0.25">
      <c r="A163" s="4"/>
    </row>
    <row r="164" spans="1:10" x14ac:dyDescent="0.25">
      <c r="A164" s="63" t="s">
        <v>283</v>
      </c>
      <c r="B164" s="62"/>
      <c r="C164" s="62"/>
      <c r="D164" s="4"/>
    </row>
    <row r="166" spans="1:10" x14ac:dyDescent="0.25">
      <c r="A166" s="63" t="s">
        <v>282</v>
      </c>
      <c r="B166" s="62"/>
      <c r="C166" s="62"/>
    </row>
  </sheetData>
  <mergeCells count="16">
    <mergeCell ref="A160:C161"/>
    <mergeCell ref="A13:I13"/>
    <mergeCell ref="A14:I14"/>
    <mergeCell ref="G10:G11"/>
    <mergeCell ref="A1:I1"/>
    <mergeCell ref="A2:I2"/>
    <mergeCell ref="A10:A11"/>
    <mergeCell ref="B10:B11"/>
    <mergeCell ref="C10:C11"/>
    <mergeCell ref="D10:D11"/>
    <mergeCell ref="E10:E11"/>
    <mergeCell ref="A4:I4"/>
    <mergeCell ref="A5:I5"/>
    <mergeCell ref="A6:I6"/>
    <mergeCell ref="A7:I7"/>
    <mergeCell ref="I10:I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2008-02-01T07:29:50Z</cp:lastPrinted>
  <dcterms:created xsi:type="dcterms:W3CDTF">2002-03-15T05:20:46Z</dcterms:created>
  <dcterms:modified xsi:type="dcterms:W3CDTF">2021-11-03T07:43:53Z</dcterms:modified>
</cp:coreProperties>
</file>