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1\1 ТЕХПРИСОЕДИНЕНИЕ\СМР_ТП\Белорусская\"/>
    </mc:Choice>
  </mc:AlternateContent>
  <bookViews>
    <workbookView xWindow="0" yWindow="0" windowWidth="21600" windowHeight="9735"/>
  </bookViews>
  <sheets>
    <sheet name="Ресурсная ведомость" sheetId="1" r:id="rId1"/>
  </sheets>
  <definedNames>
    <definedName name="Print_Titles" localSheetId="0">'Ресурсная ведомость'!$13:$13</definedName>
    <definedName name="_xlnm.Print_Titles" localSheetId="0">'Ресурсная ведомость'!$13:$13</definedName>
  </definedNames>
  <calcPr calcId="152511"/>
</workbook>
</file>

<file path=xl/calcChain.xml><?xml version="1.0" encoding="utf-8"?>
<calcChain xmlns="http://schemas.openxmlformats.org/spreadsheetml/2006/main">
  <c r="I55" i="1" l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16" i="1"/>
  <c r="H47" i="1"/>
  <c r="H48" i="1"/>
  <c r="H49" i="1"/>
  <c r="H50" i="1"/>
  <c r="H51" i="1"/>
  <c r="H52" i="1"/>
  <c r="H53" i="1"/>
  <c r="H54" i="1"/>
  <c r="H4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16" i="1"/>
  <c r="G55" i="1"/>
</calcChain>
</file>

<file path=xl/sharedStrings.xml><?xml version="1.0" encoding="utf-8"?>
<sst xmlns="http://schemas.openxmlformats.org/spreadsheetml/2006/main" count="144" uniqueCount="101">
  <si>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</si>
  <si>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</si>
  <si>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</si>
  <si>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</si>
  <si>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</si>
  <si>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</si>
  <si>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</si>
  <si>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</si>
  <si>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</si>
  <si>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На единицу</t>
  </si>
  <si>
    <t>Проект СКС-2021-В-ИП-7.1.13.1-3</t>
  </si>
  <si>
    <t>Ресурсы подрядчика</t>
  </si>
  <si>
    <t xml:space="preserve">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</si>
  <si>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</si>
  <si>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</si>
  <si>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</si>
  <si>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</si>
  <si>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</si>
  <si>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01.2.03.07-0023</t>
  </si>
  <si>
    <t>Эмульсия битумно-дорожная</t>
  </si>
  <si>
    <t>01.3.01.06-0051</t>
  </si>
  <si>
    <t>Смазка солидол жировой Ж</t>
  </si>
  <si>
    <t>кг</t>
  </si>
  <si>
    <t>01.7.02.02-0021</t>
  </si>
  <si>
    <t>Бумага оберточная листовая</t>
  </si>
  <si>
    <t>1000 м2</t>
  </si>
  <si>
    <t>01.7.03.01-0001</t>
  </si>
  <si>
    <t>м3</t>
  </si>
  <si>
    <t xml:space="preserve">   - Вода</t>
  </si>
  <si>
    <t>01.7.03.01-0002</t>
  </si>
  <si>
    <t>Вода водопроводная</t>
  </si>
  <si>
    <t>01.7.07.29-0031</t>
  </si>
  <si>
    <t>Каболка</t>
  </si>
  <si>
    <t>01.7.11.07-0032</t>
  </si>
  <si>
    <t>Электроды сварочные Э42, диаметр 4 мм</t>
  </si>
  <si>
    <t>01.7.15.06-0111</t>
  </si>
  <si>
    <t xml:space="preserve">   - Гвозди строительные</t>
  </si>
  <si>
    <t>01.7.17.06-0061</t>
  </si>
  <si>
    <t>Диск алмазный для твердых материалов, диаметр 350 мм</t>
  </si>
  <si>
    <t>шт</t>
  </si>
  <si>
    <t>01.7.19.07-0002</t>
  </si>
  <si>
    <t>Резина листовая вулканизованная цветная</t>
  </si>
  <si>
    <t>01.7.20.08-0021</t>
  </si>
  <si>
    <t>Брезент</t>
  </si>
  <si>
    <t>м2</t>
  </si>
  <si>
    <t>01.7.20.08-0162</t>
  </si>
  <si>
    <t>Ткань мешочная</t>
  </si>
  <si>
    <t>10 м2</t>
  </si>
  <si>
    <t>02.2.05.04-1777</t>
  </si>
  <si>
    <t>Щебень М 800, фракция 20-40 мм, группа 2 (ТССЦ-408-0015, 1196,04 р.)</t>
  </si>
  <si>
    <t>08.1.02.11-0001</t>
  </si>
  <si>
    <t>Поковки из квадратных заготовок, масса 1,8 кг</t>
  </si>
  <si>
    <t>08.3.03.06-0002</t>
  </si>
  <si>
    <t>Проволока горячекатаная в мотках, диаметр 6,3-6,5 мм</t>
  </si>
  <si>
    <t>11.1.02.04-0031</t>
  </si>
  <si>
    <t xml:space="preserve">   - Лесоматериалы круглые, хвойных пород, для строительства, диаметр 14-24 см, длина 3-6,5 м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</si>
  <si>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</si>
  <si>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</si>
  <si>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</si>
  <si>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</si>
  <si>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</si>
  <si>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</si>
  <si>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</si>
  <si>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11.1.03.06-0087</t>
  </si>
  <si>
    <t>Доска обрезная, хвойных пород, ширина 75-150 мм, толщина 25 мм, длина 4-6,5 м, сорт III</t>
  </si>
  <si>
    <t>12.2.03.11-0041</t>
  </si>
  <si>
    <t>Холсты стекловолокнистые термовлагоустойчивые</t>
  </si>
  <si>
    <t>ТЦ_24.3.03.12_63_7810479994_01.07.2021_02</t>
  </si>
  <si>
    <t>Труба гофрированная ПП ИКАПЛАСТ SN16 DN/OD  225/200 Стоимость 15480/1,2/6м=2150 руб.</t>
  </si>
  <si>
    <t>м</t>
  </si>
  <si>
    <t>ТЦ_24.3.05.07_63_7810479994_01.07.2021_02</t>
  </si>
  <si>
    <t xml:space="preserve">   - Муфта для прохода через ж/б колодец</t>
  </si>
  <si>
    <t xml:space="preserve">   - Муфта соединительная OD225</t>
  </si>
  <si>
    <t>ФССЦ-01.2.01.01-0001</t>
  </si>
  <si>
    <t>Битумы нефтяные дорожные жидкие МГ, СГ</t>
  </si>
  <si>
    <t>ФССЦ-01.2.03.03-0007</t>
  </si>
  <si>
    <t>Мастика битумная</t>
  </si>
  <si>
    <t>ФССЦ-02.2.05.04-1702</t>
  </si>
  <si>
    <t>ФССЦ-02.2.05.04-1822</t>
  </si>
  <si>
    <t>ФССЦ-02.3.01.02-0013</t>
  </si>
  <si>
    <t xml:space="preserve">   - Песок природный для строительных: работ очень мелкий с крупностью зерен размером свыше 1,25 мм-до 5% по массе</t>
  </si>
  <si>
    <t>ФССЦ-04.2.01.01-0052</t>
  </si>
  <si>
    <t>Смеси асфальтобетонные плотные мелкозернистые тип В марка III  (ФЕР27-06-020-01; ФЕР27-06-021-01)</t>
  </si>
  <si>
    <t>ФССЦ-04.2.01.02-0004</t>
  </si>
  <si>
    <t>Смеси асфальтобетонные высокопористые крупнозернистые марка II_(ФЕР27-06-020-06, ФЕР27-06-021-06)</t>
  </si>
  <si>
    <t>ФССЦ-23.5.01.08-0014</t>
  </si>
  <si>
    <t>Трубы стальные электросварные прямошовные и спиральношовные, класс прочности К38, наружный диаметр 426 мм, толщина стенки 6 мм</t>
  </si>
  <si>
    <t>ИТОГО</t>
  </si>
  <si>
    <t>Сметная стоимость, руб. без НДС</t>
  </si>
  <si>
    <t>В базисных ценах, руб.</t>
  </si>
  <si>
    <t>В текущих ценах, руб.</t>
  </si>
  <si>
    <t>Общая</t>
  </si>
  <si>
    <t>Строительство канализационных сетей для подключения объекта капитального строительства к системе водоотведения, а именно объекта: Многоэтажная жилая застройка (высотная застройка)", расположенная по адресу: Самарская область, г.Самара, Куйбышевский район, ул.Белорусская. Жилой дом и подземная автостоянка".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</si>
  <si>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</si>
  <si>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</si>
  <si>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Проверил:______________Е.Г.Зелих</t>
  </si>
  <si>
    <t>Составил:______________Н.Ю. Рогозина</t>
  </si>
  <si>
    <t xml:space="preserve">Щебень М 1000, фракция 10-20 мм, группа 2 </t>
  </si>
  <si>
    <t>Щебень М 1000, фракция 40-80(70) мм, группа 2</t>
  </si>
  <si>
    <t>На наружные сети водоотведения</t>
  </si>
  <si>
    <t>к Локальной смете № СКС-2021-В-ИП-7.1.13.1-3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</si>
</sst>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  <font>
      <b/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" fontId="13" fillId="0" borderId="0" applyNumberFormat="0" applyFont="0" applyAlignment="0">
      <alignment horizontal="left"/>
    </xf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center" vertical="top" wrapText="1"/>
    </xf>
  </cellStyleXfs>
  <cellXfs count="70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49" fontId="6" fillId="0" borderId="0" xfId="22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5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3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1" xfId="0" quotePrefix="1" applyNumberFormat="1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right" vertical="top" wrapText="1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0" xfId="0" applyNumberFormat="1" applyFont="1"/>
    <xf numFmtId="44" fontId="10" fillId="0" borderId="1" xfId="25" applyFont="1" applyBorder="1" applyAlignment="1">
      <alignment horizontal="right" vertical="top" wrapText="1"/>
    </xf>
    <xf numFmtId="2" fontId="0" fillId="0" borderId="0" xfId="0" applyNumberFormat="1"/>
    <xf numFmtId="2" fontId="5" fillId="0" borderId="0" xfId="6" applyNumberFormat="1" applyFont="1">
      <alignment horizontal="right" vertical="top" wrapText="1"/>
    </xf>
    <xf numFmtId="2" fontId="10" fillId="0" borderId="1" xfId="0" applyNumberFormat="1" applyFont="1" applyBorder="1" applyAlignment="1">
      <alignment horizontal="right" vertical="top" wrapText="1"/>
    </xf>
    <xf numFmtId="2" fontId="2" fillId="0" borderId="1" xfId="3" applyNumberForma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right" vertical="top" wrapText="1"/>
    </xf>
    <xf numFmtId="2" fontId="5" fillId="0" borderId="0" xfId="0" applyNumberFormat="1" applyFont="1" applyAlignment="1">
      <alignment horizontal="right" vertical="top" wrapText="1"/>
    </xf>
    <xf numFmtId="2" fontId="2" fillId="0" borderId="0" xfId="0" applyNumberFormat="1" applyFont="1" applyAlignment="1">
      <alignment horizontal="right" vertical="top"/>
    </xf>
    <xf numFmtId="2" fontId="5" fillId="0" borderId="0" xfId="0" applyNumberFormat="1" applyFont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5" fillId="0" borderId="0" xfId="6" applyFo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6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6" fillId="0" borderId="3" xfId="22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</cellXfs>
  <cellStyles count="31">
    <cellStyle name="Акт" xfId="1"/>
    <cellStyle name="АктМТСН" xfId="2"/>
    <cellStyle name="ВедРесурсов" xfId="3"/>
    <cellStyle name="ВедРесурсовАкт" xfId="4"/>
    <cellStyle name="Денежный" xfId="25" builtinId="4"/>
    <cellStyle name="Денежный 2" xfId="26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ИтогоРесМет 2" xfId="27"/>
    <cellStyle name="ЛокСмета" xfId="13"/>
    <cellStyle name="ЛокСмМТСН" xfId="14"/>
    <cellStyle name="М29" xfId="15"/>
    <cellStyle name="ОбСмета" xfId="16"/>
    <cellStyle name="ОбСмета 2" xfId="28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СводРасч 2" xfId="29"/>
    <cellStyle name="Список ресурсов" xfId="30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autoPageBreaks="0"/>
  </sheetPr>
  <dimension ref="A1:I67"/>
  <sheetViews>
    <sheetView showGridLines="0" tabSelected="1" zoomScaleSheetLayoutView="75" workbookViewId="0">
      <selection activeCell="D10" sqref="D10:D11"/>
    </sheetView>
  </sheetViews>
  <sheetFormatPr defaultRowHeight="12.75" x14ac:dyDescent="0.2"/>
  <cols>
    <col min="1" max="1" width="5" customWidth="1"/>
    <col min="2" max="2" width="14.7109375" style="4" customWidth="1"/>
    <col min="3" max="3" width="49.42578125" style="2" customWidth="1"/>
    <col min="4" max="4" width="13.140625" style="3" customWidth="1"/>
    <col min="5" max="6" width="10.7109375" style="1" customWidth="1"/>
    <col min="7" max="7" width="15.28515625" style="1" customWidth="1"/>
    <col min="8" max="8" width="12.42578125" style="48" customWidth="1"/>
    <col min="9" max="9" width="17.85546875" style="48" customWidth="1"/>
  </cols>
  <sheetData>
    <row r="1" spans="1:9" s="5" customFormat="1" ht="42" customHeight="1" x14ac:dyDescent="0.15">
      <c r="A1" s="61" t="s">
        <v>92</v>
      </c>
      <c r="B1" s="61"/>
      <c r="C1" s="61"/>
      <c r="D1" s="61"/>
      <c r="E1" s="61"/>
      <c r="F1" s="61"/>
      <c r="G1" s="61"/>
      <c r="H1" s="61"/>
      <c r="I1" s="61"/>
    </row>
    <row r="2" spans="1:9" s="5" customFormat="1" ht="11.25" x14ac:dyDescent="0.15">
      <c r="A2" s="62" t="s">
        <v>1</v>
      </c>
      <c r="B2" s="62"/>
      <c r="C2" s="62"/>
      <c r="D2" s="62"/>
      <c r="E2" s="62"/>
      <c r="F2" s="62"/>
      <c r="G2" s="62"/>
      <c r="H2" s="62"/>
      <c r="I2" s="62"/>
    </row>
    <row r="3" spans="1:9" s="5" customFormat="1" ht="15" x14ac:dyDescent="0.15">
      <c r="A3" s="12"/>
      <c r="B3" s="12"/>
      <c r="C3" s="12"/>
      <c r="D3" s="12"/>
      <c r="E3" s="12"/>
      <c r="F3" s="12"/>
      <c r="G3" s="12"/>
      <c r="H3" s="50"/>
      <c r="I3" s="50"/>
    </row>
    <row r="4" spans="1:9" s="5" customFormat="1" ht="15" x14ac:dyDescent="0.15">
      <c r="A4" s="67" t="s">
        <v>3</v>
      </c>
      <c r="B4" s="67"/>
      <c r="C4" s="67"/>
      <c r="D4" s="67"/>
      <c r="E4" s="67"/>
      <c r="F4" s="67"/>
      <c r="G4" s="67"/>
      <c r="H4" s="67"/>
      <c r="I4" s="67"/>
    </row>
    <row r="5" spans="1:9" s="5" customFormat="1" x14ac:dyDescent="0.15">
      <c r="A5" s="68" t="s">
        <v>100</v>
      </c>
      <c r="B5" s="68"/>
      <c r="C5" s="68"/>
      <c r="D5" s="68"/>
      <c r="E5" s="68"/>
      <c r="F5" s="68"/>
      <c r="G5" s="68"/>
      <c r="H5" s="68"/>
      <c r="I5" s="68"/>
    </row>
    <row r="6" spans="1:9" s="5" customFormat="1" ht="18" customHeight="1" x14ac:dyDescent="0.15">
      <c r="A6" s="69" t="s">
        <v>99</v>
      </c>
      <c r="B6" s="69"/>
      <c r="C6" s="69"/>
      <c r="D6" s="69"/>
      <c r="E6" s="69"/>
      <c r="F6" s="69"/>
      <c r="G6" s="69"/>
      <c r="H6" s="69"/>
      <c r="I6" s="69"/>
    </row>
    <row r="7" spans="1:9" s="5" customFormat="1" x14ac:dyDescent="0.15">
      <c r="A7" s="69"/>
      <c r="B7" s="69"/>
      <c r="C7" s="69"/>
      <c r="D7" s="69"/>
      <c r="E7" s="69"/>
      <c r="F7" s="69"/>
      <c r="G7" s="69"/>
      <c r="H7" s="69"/>
      <c r="I7" s="69"/>
    </row>
    <row r="8" spans="1:9" s="5" customFormat="1" x14ac:dyDescent="0.15">
      <c r="A8" s="15" t="s">
        <v>2</v>
      </c>
      <c r="B8" s="14"/>
      <c r="C8" s="13" t="s">
        <v>10</v>
      </c>
      <c r="D8" s="14"/>
      <c r="E8" s="14"/>
      <c r="F8" s="14"/>
      <c r="G8" s="14"/>
      <c r="H8" s="49"/>
      <c r="I8" s="49"/>
    </row>
    <row r="9" spans="1:9" s="5" customFormat="1" ht="11.25" x14ac:dyDescent="0.15">
      <c r="A9" s="14"/>
      <c r="B9" s="14"/>
      <c r="C9" s="14"/>
      <c r="D9" s="14"/>
      <c r="E9" s="14"/>
      <c r="F9" s="14"/>
      <c r="G9" s="14"/>
      <c r="H9" s="49"/>
      <c r="I9" s="49"/>
    </row>
    <row r="10" spans="1:9" s="10" customFormat="1" ht="56.25" customHeight="1" x14ac:dyDescent="0.15">
      <c r="A10" s="63" t="s">
        <v>4</v>
      </c>
      <c r="B10" s="65" t="s">
        <v>5</v>
      </c>
      <c r="C10" s="63" t="s">
        <v>0</v>
      </c>
      <c r="D10" s="63" t="s">
        <v>6</v>
      </c>
      <c r="E10" s="63" t="s">
        <v>7</v>
      </c>
      <c r="F10" s="58" t="s">
        <v>88</v>
      </c>
      <c r="G10" s="59"/>
      <c r="H10" s="59"/>
      <c r="I10" s="60"/>
    </row>
    <row r="11" spans="1:9" s="10" customFormat="1" ht="22.5" customHeight="1" x14ac:dyDescent="0.15">
      <c r="A11" s="64"/>
      <c r="B11" s="66"/>
      <c r="C11" s="64"/>
      <c r="D11" s="64"/>
      <c r="E11" s="64"/>
      <c r="F11" s="58" t="s">
        <v>89</v>
      </c>
      <c r="G11" s="60"/>
      <c r="H11" s="58" t="s">
        <v>90</v>
      </c>
      <c r="I11" s="60"/>
    </row>
    <row r="12" spans="1:9" s="10" customFormat="1" ht="22.5" customHeight="1" x14ac:dyDescent="0.15">
      <c r="A12" s="16"/>
      <c r="B12" s="17"/>
      <c r="C12" s="16"/>
      <c r="D12" s="16"/>
      <c r="E12" s="16"/>
      <c r="F12" s="18" t="s">
        <v>9</v>
      </c>
      <c r="G12" s="18" t="s">
        <v>91</v>
      </c>
      <c r="H12" s="35" t="s">
        <v>9</v>
      </c>
      <c r="I12" s="35" t="s">
        <v>91</v>
      </c>
    </row>
    <row r="13" spans="1:9" s="10" customFormat="1" x14ac:dyDescent="0.15">
      <c r="A13" s="19">
        <v>1</v>
      </c>
      <c r="B13" s="19" t="s">
        <v>8</v>
      </c>
      <c r="C13" s="19">
        <v>3</v>
      </c>
      <c r="D13" s="19">
        <v>4</v>
      </c>
      <c r="E13" s="19">
        <v>5</v>
      </c>
      <c r="F13" s="19">
        <v>6</v>
      </c>
      <c r="G13" s="19">
        <v>7</v>
      </c>
      <c r="H13" s="34">
        <v>8</v>
      </c>
      <c r="I13" s="34">
        <v>9</v>
      </c>
    </row>
    <row r="14" spans="1:9" s="5" customFormat="1" ht="21" customHeight="1" x14ac:dyDescent="0.15">
      <c r="A14" s="56" t="s">
        <v>11</v>
      </c>
      <c r="B14" s="57"/>
      <c r="C14" s="57"/>
      <c r="D14" s="57"/>
      <c r="E14" s="57"/>
      <c r="F14" s="57"/>
      <c r="G14" s="57"/>
      <c r="H14" s="57"/>
      <c r="I14" s="57"/>
    </row>
    <row r="15" spans="1:9" s="5" customFormat="1" ht="21" customHeight="1" x14ac:dyDescent="0.15">
      <c r="A15" s="56" t="s">
        <v>12</v>
      </c>
      <c r="B15" s="57"/>
      <c r="C15" s="57"/>
      <c r="D15" s="57"/>
      <c r="E15" s="57"/>
      <c r="F15" s="57"/>
      <c r="G15" s="57"/>
      <c r="H15" s="57"/>
      <c r="I15" s="57"/>
    </row>
    <row r="16" spans="1:9" s="5" customFormat="1" ht="22.5" x14ac:dyDescent="0.15">
      <c r="A16" s="20">
        <v>1</v>
      </c>
      <c r="B16" s="21" t="s">
        <v>13</v>
      </c>
      <c r="C16" s="20" t="s">
        <v>14</v>
      </c>
      <c r="D16" s="22" t="s">
        <v>15</v>
      </c>
      <c r="E16" s="23">
        <v>1.2E-2</v>
      </c>
      <c r="F16" s="24">
        <v>1383.1</v>
      </c>
      <c r="G16" s="24">
        <v>16.600000000000001</v>
      </c>
      <c r="H16" s="46">
        <f>F16*6.94</f>
        <v>9598.7139999999999</v>
      </c>
      <c r="I16" s="46">
        <f>H16*E16</f>
        <v>115.184568</v>
      </c>
    </row>
    <row r="17" spans="1:9" s="5" customFormat="1" ht="22.5" x14ac:dyDescent="0.15">
      <c r="A17" s="20">
        <v>2</v>
      </c>
      <c r="B17" s="21" t="s">
        <v>16</v>
      </c>
      <c r="C17" s="20" t="s">
        <v>17</v>
      </c>
      <c r="D17" s="22" t="s">
        <v>15</v>
      </c>
      <c r="E17" s="23">
        <v>1.269E-2</v>
      </c>
      <c r="F17" s="24">
        <v>31060</v>
      </c>
      <c r="G17" s="24">
        <v>394.15</v>
      </c>
      <c r="H17" s="46">
        <f t="shared" ref="H17:H42" si="0">F17*6.94</f>
        <v>215556.40000000002</v>
      </c>
      <c r="I17" s="46">
        <f t="shared" ref="I17:I54" si="1">H17*E17</f>
        <v>2735.4107160000003</v>
      </c>
    </row>
    <row r="18" spans="1:9" s="5" customFormat="1" ht="22.5" x14ac:dyDescent="0.15">
      <c r="A18" s="20">
        <v>3</v>
      </c>
      <c r="B18" s="21" t="s">
        <v>18</v>
      </c>
      <c r="C18" s="20" t="s">
        <v>19</v>
      </c>
      <c r="D18" s="22" t="s">
        <v>15</v>
      </c>
      <c r="E18" s="23">
        <v>1.2324E-3</v>
      </c>
      <c r="F18" s="24">
        <v>1554.2</v>
      </c>
      <c r="G18" s="24">
        <v>1.93</v>
      </c>
      <c r="H18" s="46">
        <f t="shared" si="0"/>
        <v>10786.148000000001</v>
      </c>
      <c r="I18" s="46">
        <f t="shared" si="1"/>
        <v>13.292848795200001</v>
      </c>
    </row>
    <row r="19" spans="1:9" s="5" customFormat="1" ht="22.5" x14ac:dyDescent="0.15">
      <c r="A19" s="20">
        <v>4</v>
      </c>
      <c r="B19" s="21" t="s">
        <v>20</v>
      </c>
      <c r="C19" s="20" t="s">
        <v>21</v>
      </c>
      <c r="D19" s="22" t="s">
        <v>22</v>
      </c>
      <c r="E19" s="23">
        <v>2.7730000000000001</v>
      </c>
      <c r="F19" s="24">
        <v>7.2</v>
      </c>
      <c r="G19" s="24">
        <v>19.97</v>
      </c>
      <c r="H19" s="46">
        <f t="shared" si="0"/>
        <v>49.968000000000004</v>
      </c>
      <c r="I19" s="46">
        <f t="shared" si="1"/>
        <v>138.56126400000002</v>
      </c>
    </row>
    <row r="20" spans="1:9" s="5" customFormat="1" ht="22.5" x14ac:dyDescent="0.15">
      <c r="A20" s="20">
        <v>5</v>
      </c>
      <c r="B20" s="21" t="s">
        <v>23</v>
      </c>
      <c r="C20" s="20" t="s">
        <v>24</v>
      </c>
      <c r="D20" s="22" t="s">
        <v>25</v>
      </c>
      <c r="E20" s="23">
        <v>0.13159999999999999</v>
      </c>
      <c r="F20" s="24">
        <v>1252</v>
      </c>
      <c r="G20" s="24">
        <v>164.76</v>
      </c>
      <c r="H20" s="46">
        <f t="shared" si="0"/>
        <v>8688.880000000001</v>
      </c>
      <c r="I20" s="46">
        <f t="shared" si="1"/>
        <v>1143.4566080000002</v>
      </c>
    </row>
    <row r="21" spans="1:9" s="5" customFormat="1" ht="22.5" x14ac:dyDescent="0.15">
      <c r="A21" s="20">
        <v>7</v>
      </c>
      <c r="B21" s="21" t="s">
        <v>26</v>
      </c>
      <c r="C21" s="20" t="s">
        <v>28</v>
      </c>
      <c r="D21" s="22" t="s">
        <v>27</v>
      </c>
      <c r="E21" s="23">
        <v>2.2330899999999998</v>
      </c>
      <c r="F21" s="24">
        <v>2.44</v>
      </c>
      <c r="G21" s="24">
        <v>5.45</v>
      </c>
      <c r="H21" s="46">
        <f t="shared" si="0"/>
        <v>16.933600000000002</v>
      </c>
      <c r="I21" s="46">
        <f t="shared" si="1"/>
        <v>37.814252824</v>
      </c>
    </row>
    <row r="22" spans="1:9" s="5" customFormat="1" ht="22.5" x14ac:dyDescent="0.15">
      <c r="A22" s="20">
        <v>8</v>
      </c>
      <c r="B22" s="21" t="s">
        <v>26</v>
      </c>
      <c r="C22" s="20" t="s">
        <v>28</v>
      </c>
      <c r="D22" s="22" t="s">
        <v>27</v>
      </c>
      <c r="E22" s="23">
        <v>2.5049999999999999</v>
      </c>
      <c r="F22" s="24">
        <v>2.44</v>
      </c>
      <c r="G22" s="24">
        <v>6.11</v>
      </c>
      <c r="H22" s="46">
        <f t="shared" si="0"/>
        <v>16.933600000000002</v>
      </c>
      <c r="I22" s="46">
        <f t="shared" si="1"/>
        <v>42.418668000000004</v>
      </c>
    </row>
    <row r="23" spans="1:9" s="5" customFormat="1" ht="22.5" x14ac:dyDescent="0.15">
      <c r="A23" s="20">
        <v>9</v>
      </c>
      <c r="B23" s="21" t="s">
        <v>29</v>
      </c>
      <c r="C23" s="20" t="s">
        <v>30</v>
      </c>
      <c r="D23" s="22" t="s">
        <v>27</v>
      </c>
      <c r="E23" s="23">
        <v>4.1685639999999999</v>
      </c>
      <c r="F23" s="24">
        <v>3.15</v>
      </c>
      <c r="G23" s="24">
        <v>13.12</v>
      </c>
      <c r="H23" s="46">
        <f t="shared" si="0"/>
        <v>21.861000000000001</v>
      </c>
      <c r="I23" s="46">
        <f t="shared" si="1"/>
        <v>91.128977603999999</v>
      </c>
    </row>
    <row r="24" spans="1:9" s="5" customFormat="1" ht="22.5" x14ac:dyDescent="0.15">
      <c r="A24" s="20">
        <v>10</v>
      </c>
      <c r="B24" s="21" t="s">
        <v>31</v>
      </c>
      <c r="C24" s="20" t="s">
        <v>32</v>
      </c>
      <c r="D24" s="22" t="s">
        <v>15</v>
      </c>
      <c r="E24" s="23">
        <v>4.1999999999999997E-3</v>
      </c>
      <c r="F24" s="24">
        <v>30030</v>
      </c>
      <c r="G24" s="24">
        <v>126.13</v>
      </c>
      <c r="H24" s="46">
        <f t="shared" si="0"/>
        <v>208408.2</v>
      </c>
      <c r="I24" s="46">
        <f t="shared" si="1"/>
        <v>875.31443999999999</v>
      </c>
    </row>
    <row r="25" spans="1:9" s="5" customFormat="1" ht="22.5" x14ac:dyDescent="0.15">
      <c r="A25" s="20">
        <v>11</v>
      </c>
      <c r="B25" s="21" t="s">
        <v>33</v>
      </c>
      <c r="C25" s="20" t="s">
        <v>34</v>
      </c>
      <c r="D25" s="22" t="s">
        <v>15</v>
      </c>
      <c r="E25" s="23">
        <v>5.7653000000000001E-3</v>
      </c>
      <c r="F25" s="24">
        <v>10315.01</v>
      </c>
      <c r="G25" s="24">
        <v>59.47</v>
      </c>
      <c r="H25" s="46">
        <f t="shared" si="0"/>
        <v>71586.169399999999</v>
      </c>
      <c r="I25" s="46">
        <f t="shared" si="1"/>
        <v>412.71574244182</v>
      </c>
    </row>
    <row r="26" spans="1:9" s="5" customFormat="1" ht="22.5" x14ac:dyDescent="0.15">
      <c r="A26" s="20">
        <v>13</v>
      </c>
      <c r="B26" s="21" t="s">
        <v>35</v>
      </c>
      <c r="C26" s="20" t="s">
        <v>36</v>
      </c>
      <c r="D26" s="22" t="s">
        <v>15</v>
      </c>
      <c r="E26" s="23">
        <v>7.5886E-3</v>
      </c>
      <c r="F26" s="24">
        <v>11978</v>
      </c>
      <c r="G26" s="24">
        <v>90.9</v>
      </c>
      <c r="H26" s="46">
        <f t="shared" si="0"/>
        <v>83127.320000000007</v>
      </c>
      <c r="I26" s="46">
        <f t="shared" si="1"/>
        <v>630.81998055200006</v>
      </c>
    </row>
    <row r="27" spans="1:9" s="5" customFormat="1" ht="22.5" x14ac:dyDescent="0.15">
      <c r="A27" s="20">
        <v>14</v>
      </c>
      <c r="B27" s="21" t="s">
        <v>35</v>
      </c>
      <c r="C27" s="20" t="s">
        <v>36</v>
      </c>
      <c r="D27" s="22" t="s">
        <v>15</v>
      </c>
      <c r="E27" s="23">
        <v>6.9300000000000004E-4</v>
      </c>
      <c r="F27" s="24">
        <v>11978</v>
      </c>
      <c r="G27" s="24">
        <v>8.3000000000000007</v>
      </c>
      <c r="H27" s="46">
        <f t="shared" si="0"/>
        <v>83127.320000000007</v>
      </c>
      <c r="I27" s="46">
        <f t="shared" si="1"/>
        <v>57.607232760000009</v>
      </c>
    </row>
    <row r="28" spans="1:9" s="5" customFormat="1" ht="22.5" x14ac:dyDescent="0.15">
      <c r="A28" s="20">
        <v>15</v>
      </c>
      <c r="B28" s="21" t="s">
        <v>37</v>
      </c>
      <c r="C28" s="20" t="s">
        <v>38</v>
      </c>
      <c r="D28" s="22" t="s">
        <v>39</v>
      </c>
      <c r="E28" s="23">
        <v>0.15116060000000001</v>
      </c>
      <c r="F28" s="24">
        <v>737</v>
      </c>
      <c r="G28" s="24">
        <v>111.4</v>
      </c>
      <c r="H28" s="46">
        <f t="shared" si="0"/>
        <v>5114.7800000000007</v>
      </c>
      <c r="I28" s="46">
        <f t="shared" si="1"/>
        <v>773.15321366800015</v>
      </c>
    </row>
    <row r="29" spans="1:9" s="5" customFormat="1" ht="22.5" x14ac:dyDescent="0.15">
      <c r="A29" s="20">
        <v>16</v>
      </c>
      <c r="B29" s="21" t="s">
        <v>40</v>
      </c>
      <c r="C29" s="20" t="s">
        <v>41</v>
      </c>
      <c r="D29" s="22" t="s">
        <v>22</v>
      </c>
      <c r="E29" s="23">
        <v>18.893999999999998</v>
      </c>
      <c r="F29" s="24">
        <v>24.86</v>
      </c>
      <c r="G29" s="24">
        <v>469.7</v>
      </c>
      <c r="H29" s="46">
        <f t="shared" si="0"/>
        <v>172.5284</v>
      </c>
      <c r="I29" s="46">
        <f t="shared" si="1"/>
        <v>3259.7515896</v>
      </c>
    </row>
    <row r="30" spans="1:9" s="5" customFormat="1" ht="22.5" x14ac:dyDescent="0.15">
      <c r="A30" s="20">
        <v>17</v>
      </c>
      <c r="B30" s="21" t="s">
        <v>42</v>
      </c>
      <c r="C30" s="20" t="s">
        <v>43</v>
      </c>
      <c r="D30" s="22" t="s">
        <v>44</v>
      </c>
      <c r="E30" s="23">
        <v>5.6399999999999999E-2</v>
      </c>
      <c r="F30" s="24">
        <v>37.43</v>
      </c>
      <c r="G30" s="24">
        <v>2.11</v>
      </c>
      <c r="H30" s="46">
        <f t="shared" si="0"/>
        <v>259.76420000000002</v>
      </c>
      <c r="I30" s="46">
        <f t="shared" si="1"/>
        <v>14.65070088</v>
      </c>
    </row>
    <row r="31" spans="1:9" s="5" customFormat="1" ht="22.5" x14ac:dyDescent="0.15">
      <c r="A31" s="20">
        <v>18</v>
      </c>
      <c r="B31" s="21" t="s">
        <v>45</v>
      </c>
      <c r="C31" s="20" t="s">
        <v>46</v>
      </c>
      <c r="D31" s="22" t="s">
        <v>47</v>
      </c>
      <c r="E31" s="23">
        <v>1.175E-2</v>
      </c>
      <c r="F31" s="24">
        <v>84.75</v>
      </c>
      <c r="G31" s="24">
        <v>1</v>
      </c>
      <c r="H31" s="46">
        <f t="shared" si="0"/>
        <v>588.16500000000008</v>
      </c>
      <c r="I31" s="46">
        <f t="shared" si="1"/>
        <v>6.9109387500000006</v>
      </c>
    </row>
    <row r="32" spans="1:9" s="5" customFormat="1" ht="22.5" x14ac:dyDescent="0.15">
      <c r="A32" s="20">
        <v>19</v>
      </c>
      <c r="B32" s="21" t="s">
        <v>48</v>
      </c>
      <c r="C32" s="20" t="s">
        <v>49</v>
      </c>
      <c r="D32" s="22" t="s">
        <v>27</v>
      </c>
      <c r="E32" s="23">
        <v>2.5335000000000002E-3</v>
      </c>
      <c r="F32" s="24">
        <v>108.4</v>
      </c>
      <c r="G32" s="24">
        <v>0.28000000000000003</v>
      </c>
      <c r="H32" s="46">
        <f t="shared" si="0"/>
        <v>752.29600000000005</v>
      </c>
      <c r="I32" s="46">
        <f t="shared" si="1"/>
        <v>1.9059419160000002</v>
      </c>
    </row>
    <row r="33" spans="1:9" s="5" customFormat="1" ht="22.5" x14ac:dyDescent="0.15">
      <c r="A33" s="20">
        <v>20</v>
      </c>
      <c r="B33" s="21" t="s">
        <v>50</v>
      </c>
      <c r="C33" s="20" t="s">
        <v>51</v>
      </c>
      <c r="D33" s="22" t="s">
        <v>15</v>
      </c>
      <c r="E33" s="23">
        <v>3.5437999999999997E-2</v>
      </c>
      <c r="F33" s="24">
        <v>5989</v>
      </c>
      <c r="G33" s="24">
        <v>212.24</v>
      </c>
      <c r="H33" s="46">
        <f t="shared" si="0"/>
        <v>41563.660000000003</v>
      </c>
      <c r="I33" s="46">
        <f t="shared" si="1"/>
        <v>1472.93298308</v>
      </c>
    </row>
    <row r="34" spans="1:9" s="5" customFormat="1" ht="22.5" x14ac:dyDescent="0.15">
      <c r="A34" s="20">
        <v>21</v>
      </c>
      <c r="B34" s="21" t="s">
        <v>52</v>
      </c>
      <c r="C34" s="20" t="s">
        <v>53</v>
      </c>
      <c r="D34" s="22" t="s">
        <v>15</v>
      </c>
      <c r="E34" s="23">
        <v>4.8399999999999997E-3</v>
      </c>
      <c r="F34" s="24">
        <v>4455.2</v>
      </c>
      <c r="G34" s="24">
        <v>21.56</v>
      </c>
      <c r="H34" s="46">
        <f t="shared" si="0"/>
        <v>30919.088</v>
      </c>
      <c r="I34" s="46">
        <f t="shared" si="1"/>
        <v>149.64838591999998</v>
      </c>
    </row>
    <row r="35" spans="1:9" s="5" customFormat="1" ht="22.5" x14ac:dyDescent="0.15">
      <c r="A35" s="20">
        <v>24</v>
      </c>
      <c r="B35" s="21" t="s">
        <v>54</v>
      </c>
      <c r="C35" s="20" t="s">
        <v>55</v>
      </c>
      <c r="D35" s="22" t="s">
        <v>27</v>
      </c>
      <c r="E35" s="23">
        <v>1.186938</v>
      </c>
      <c r="F35" s="24">
        <v>558.33000000000004</v>
      </c>
      <c r="G35" s="24">
        <v>662.7</v>
      </c>
      <c r="H35" s="46">
        <f t="shared" si="0"/>
        <v>3874.8102000000003</v>
      </c>
      <c r="I35" s="46">
        <f t="shared" si="1"/>
        <v>4599.1594691676009</v>
      </c>
    </row>
    <row r="36" spans="1:9" s="5" customFormat="1" ht="22.5" x14ac:dyDescent="0.15">
      <c r="A36" s="20">
        <v>25</v>
      </c>
      <c r="B36" s="21" t="s">
        <v>54</v>
      </c>
      <c r="C36" s="20" t="s">
        <v>55</v>
      </c>
      <c r="D36" s="22" t="s">
        <v>27</v>
      </c>
      <c r="E36" s="23">
        <v>7.9200000000000007E-2</v>
      </c>
      <c r="F36" s="24">
        <v>558.33000000000004</v>
      </c>
      <c r="G36" s="24">
        <v>44.22</v>
      </c>
      <c r="H36" s="46">
        <f t="shared" si="0"/>
        <v>3874.8102000000003</v>
      </c>
      <c r="I36" s="46">
        <f t="shared" si="1"/>
        <v>306.88496784000006</v>
      </c>
    </row>
    <row r="37" spans="1:9" s="5" customFormat="1" ht="22.5" x14ac:dyDescent="0.15">
      <c r="A37" s="20">
        <v>26</v>
      </c>
      <c r="B37" s="21" t="s">
        <v>54</v>
      </c>
      <c r="C37" s="20" t="s">
        <v>56</v>
      </c>
      <c r="D37" s="22" t="s">
        <v>27</v>
      </c>
      <c r="E37" s="23">
        <v>1.41E-2</v>
      </c>
      <c r="F37" s="24">
        <v>558.33000000000004</v>
      </c>
      <c r="G37" s="24">
        <v>7.87</v>
      </c>
      <c r="H37" s="46">
        <f t="shared" si="0"/>
        <v>3874.8102000000003</v>
      </c>
      <c r="I37" s="46">
        <f t="shared" si="1"/>
        <v>54.634823820000001</v>
      </c>
    </row>
    <row r="38" spans="1:9" s="5" customFormat="1" ht="22.5" x14ac:dyDescent="0.15">
      <c r="A38" s="20">
        <v>27</v>
      </c>
      <c r="B38" s="21" t="s">
        <v>57</v>
      </c>
      <c r="C38" s="20" t="s">
        <v>58</v>
      </c>
      <c r="D38" s="22" t="s">
        <v>27</v>
      </c>
      <c r="E38" s="23">
        <v>6.2700000000000004E-3</v>
      </c>
      <c r="F38" s="24">
        <v>1250</v>
      </c>
      <c r="G38" s="24">
        <v>7.84</v>
      </c>
      <c r="H38" s="46">
        <f t="shared" si="0"/>
        <v>8675</v>
      </c>
      <c r="I38" s="46">
        <f t="shared" si="1"/>
        <v>54.392250000000004</v>
      </c>
    </row>
    <row r="39" spans="1:9" s="5" customFormat="1" ht="22.5" x14ac:dyDescent="0.15">
      <c r="A39" s="20">
        <v>28</v>
      </c>
      <c r="B39" s="21" t="s">
        <v>59</v>
      </c>
      <c r="C39" s="20" t="s">
        <v>60</v>
      </c>
      <c r="D39" s="22" t="s">
        <v>27</v>
      </c>
      <c r="E39" s="23">
        <v>0.40861799999999998</v>
      </c>
      <c r="F39" s="24">
        <v>550</v>
      </c>
      <c r="G39" s="24">
        <v>224.74</v>
      </c>
      <c r="H39" s="46">
        <f t="shared" si="0"/>
        <v>3817</v>
      </c>
      <c r="I39" s="46">
        <f t="shared" si="1"/>
        <v>1559.6949059999999</v>
      </c>
    </row>
    <row r="40" spans="1:9" s="5" customFormat="1" ht="22.5" x14ac:dyDescent="0.15">
      <c r="A40" s="20">
        <v>29</v>
      </c>
      <c r="B40" s="21" t="s">
        <v>61</v>
      </c>
      <c r="C40" s="20" t="s">
        <v>62</v>
      </c>
      <c r="D40" s="22" t="s">
        <v>27</v>
      </c>
      <c r="E40" s="23">
        <v>1.9000000000000001E-4</v>
      </c>
      <c r="F40" s="24">
        <v>1100</v>
      </c>
      <c r="G40" s="24">
        <v>0.21</v>
      </c>
      <c r="H40" s="46">
        <f t="shared" si="0"/>
        <v>7634</v>
      </c>
      <c r="I40" s="46">
        <f t="shared" si="1"/>
        <v>1.4504600000000001</v>
      </c>
    </row>
    <row r="41" spans="1:9" s="5" customFormat="1" ht="22.5" x14ac:dyDescent="0.15">
      <c r="A41" s="20">
        <v>30</v>
      </c>
      <c r="B41" s="21" t="s">
        <v>63</v>
      </c>
      <c r="C41" s="20" t="s">
        <v>64</v>
      </c>
      <c r="D41" s="22" t="s">
        <v>27</v>
      </c>
      <c r="E41" s="23">
        <v>0.13089999999999999</v>
      </c>
      <c r="F41" s="24">
        <v>1100</v>
      </c>
      <c r="G41" s="24">
        <v>143.99</v>
      </c>
      <c r="H41" s="46">
        <f t="shared" si="0"/>
        <v>7634</v>
      </c>
      <c r="I41" s="46">
        <f t="shared" si="1"/>
        <v>999.29059999999993</v>
      </c>
    </row>
    <row r="42" spans="1:9" s="5" customFormat="1" ht="22.5" x14ac:dyDescent="0.15">
      <c r="A42" s="20">
        <v>31</v>
      </c>
      <c r="B42" s="21" t="s">
        <v>65</v>
      </c>
      <c r="C42" s="20" t="s">
        <v>66</v>
      </c>
      <c r="D42" s="22" t="s">
        <v>47</v>
      </c>
      <c r="E42" s="23">
        <v>15.51</v>
      </c>
      <c r="F42" s="24">
        <v>10.71</v>
      </c>
      <c r="G42" s="24">
        <v>166.11</v>
      </c>
      <c r="H42" s="46">
        <f t="shared" si="0"/>
        <v>74.327400000000011</v>
      </c>
      <c r="I42" s="46">
        <f t="shared" si="1"/>
        <v>1152.817974</v>
      </c>
    </row>
    <row r="43" spans="1:9" s="5" customFormat="1" ht="45" x14ac:dyDescent="0.15">
      <c r="A43" s="20">
        <v>32</v>
      </c>
      <c r="B43" s="21" t="s">
        <v>67</v>
      </c>
      <c r="C43" s="20" t="s">
        <v>68</v>
      </c>
      <c r="D43" s="22" t="s">
        <v>69</v>
      </c>
      <c r="E43" s="23">
        <v>48</v>
      </c>
      <c r="F43" s="24">
        <v>2150</v>
      </c>
      <c r="G43" s="24">
        <v>103200</v>
      </c>
      <c r="H43" s="45">
        <v>2150</v>
      </c>
      <c r="I43" s="46">
        <f t="shared" si="1"/>
        <v>103200</v>
      </c>
    </row>
    <row r="44" spans="1:9" s="5" customFormat="1" ht="45" x14ac:dyDescent="0.15">
      <c r="A44" s="20">
        <v>34</v>
      </c>
      <c r="B44" s="21" t="s">
        <v>70</v>
      </c>
      <c r="C44" s="20" t="s">
        <v>71</v>
      </c>
      <c r="D44" s="22" t="s">
        <v>39</v>
      </c>
      <c r="E44" s="23">
        <v>2</v>
      </c>
      <c r="F44" s="24">
        <v>2554.17</v>
      </c>
      <c r="G44" s="24">
        <v>5108.34</v>
      </c>
      <c r="H44" s="45">
        <v>2554.17</v>
      </c>
      <c r="I44" s="46">
        <f t="shared" si="1"/>
        <v>5108.34</v>
      </c>
    </row>
    <row r="45" spans="1:9" s="5" customFormat="1" ht="45" x14ac:dyDescent="0.15">
      <c r="A45" s="20">
        <v>35</v>
      </c>
      <c r="B45" s="21" t="s">
        <v>70</v>
      </c>
      <c r="C45" s="20" t="s">
        <v>72</v>
      </c>
      <c r="D45" s="22" t="s">
        <v>39</v>
      </c>
      <c r="E45" s="23">
        <v>6</v>
      </c>
      <c r="F45" s="24">
        <v>1701.67</v>
      </c>
      <c r="G45" s="24">
        <v>10210.02</v>
      </c>
      <c r="H45" s="45">
        <v>1701.67</v>
      </c>
      <c r="I45" s="46">
        <f t="shared" si="1"/>
        <v>10210.02</v>
      </c>
    </row>
    <row r="46" spans="1:9" s="5" customFormat="1" ht="33.75" x14ac:dyDescent="0.15">
      <c r="A46" s="20">
        <v>36</v>
      </c>
      <c r="B46" s="21" t="s">
        <v>73</v>
      </c>
      <c r="C46" s="20" t="s">
        <v>74</v>
      </c>
      <c r="D46" s="22" t="s">
        <v>15</v>
      </c>
      <c r="E46" s="23">
        <v>104.006</v>
      </c>
      <c r="F46" s="24">
        <v>1487.6</v>
      </c>
      <c r="G46" s="24">
        <v>154719.32</v>
      </c>
      <c r="H46" s="46">
        <f>F46*6.94</f>
        <v>10323.944</v>
      </c>
      <c r="I46" s="46">
        <f t="shared" si="1"/>
        <v>1073752.1196639999</v>
      </c>
    </row>
    <row r="47" spans="1:9" s="5" customFormat="1" ht="33.75" x14ac:dyDescent="0.15">
      <c r="A47" s="20">
        <v>37</v>
      </c>
      <c r="B47" s="21" t="s">
        <v>75</v>
      </c>
      <c r="C47" s="20" t="s">
        <v>76</v>
      </c>
      <c r="D47" s="22" t="s">
        <v>15</v>
      </c>
      <c r="E47" s="23">
        <v>0.61099999999999999</v>
      </c>
      <c r="F47" s="24">
        <v>3316.55</v>
      </c>
      <c r="G47" s="24">
        <v>2026.41</v>
      </c>
      <c r="H47" s="46">
        <f t="shared" ref="H47:H54" si="2">F47*6.94</f>
        <v>23016.857000000004</v>
      </c>
      <c r="I47" s="46">
        <f t="shared" si="1"/>
        <v>14063.299627000002</v>
      </c>
    </row>
    <row r="48" spans="1:9" s="5" customFormat="1" ht="33.75" x14ac:dyDescent="0.15">
      <c r="A48" s="20">
        <v>38</v>
      </c>
      <c r="B48" s="21" t="s">
        <v>77</v>
      </c>
      <c r="C48" s="20" t="s">
        <v>97</v>
      </c>
      <c r="D48" s="22" t="s">
        <v>27</v>
      </c>
      <c r="E48" s="23">
        <v>0.18149999999999999</v>
      </c>
      <c r="F48" s="24">
        <v>2011.37</v>
      </c>
      <c r="G48" s="24">
        <v>365.06</v>
      </c>
      <c r="H48" s="46">
        <f t="shared" si="2"/>
        <v>13958.907800000001</v>
      </c>
      <c r="I48" s="46">
        <f t="shared" si="1"/>
        <v>2533.5417657000003</v>
      </c>
    </row>
    <row r="49" spans="1:9" s="5" customFormat="1" ht="33.75" x14ac:dyDescent="0.15">
      <c r="A49" s="20">
        <v>39</v>
      </c>
      <c r="B49" s="21" t="s">
        <v>78</v>
      </c>
      <c r="C49" s="20" t="s">
        <v>98</v>
      </c>
      <c r="D49" s="22" t="s">
        <v>27</v>
      </c>
      <c r="E49" s="23">
        <v>3.9639600000000002</v>
      </c>
      <c r="F49" s="24">
        <v>1471.19</v>
      </c>
      <c r="G49" s="24">
        <v>5831.72</v>
      </c>
      <c r="H49" s="46">
        <f t="shared" si="2"/>
        <v>10210.0586</v>
      </c>
      <c r="I49" s="46">
        <f t="shared" si="1"/>
        <v>40472.263888056004</v>
      </c>
    </row>
    <row r="50" spans="1:9" s="5" customFormat="1" ht="33.75" x14ac:dyDescent="0.15">
      <c r="A50" s="20">
        <v>41</v>
      </c>
      <c r="B50" s="21" t="s">
        <v>79</v>
      </c>
      <c r="C50" s="20" t="s">
        <v>80</v>
      </c>
      <c r="D50" s="22" t="s">
        <v>27</v>
      </c>
      <c r="E50" s="23">
        <v>27.555</v>
      </c>
      <c r="F50" s="24">
        <v>45.92</v>
      </c>
      <c r="G50" s="24">
        <v>1265.33</v>
      </c>
      <c r="H50" s="46">
        <f t="shared" si="2"/>
        <v>318.68480000000005</v>
      </c>
      <c r="I50" s="46">
        <f t="shared" si="1"/>
        <v>8781.3596640000014</v>
      </c>
    </row>
    <row r="51" spans="1:9" s="5" customFormat="1" ht="33.75" x14ac:dyDescent="0.15">
      <c r="A51" s="20">
        <v>42</v>
      </c>
      <c r="B51" s="21" t="s">
        <v>79</v>
      </c>
      <c r="C51" s="20" t="s">
        <v>80</v>
      </c>
      <c r="D51" s="22" t="s">
        <v>27</v>
      </c>
      <c r="E51" s="23">
        <v>8.5359999999999996</v>
      </c>
      <c r="F51" s="24">
        <v>45.92</v>
      </c>
      <c r="G51" s="24">
        <v>391.97</v>
      </c>
      <c r="H51" s="46">
        <f t="shared" si="2"/>
        <v>318.68480000000005</v>
      </c>
      <c r="I51" s="46">
        <f t="shared" si="1"/>
        <v>2720.2934528000005</v>
      </c>
    </row>
    <row r="52" spans="1:9" s="5" customFormat="1" ht="33.75" x14ac:dyDescent="0.15">
      <c r="A52" s="20">
        <v>43</v>
      </c>
      <c r="B52" s="21" t="s">
        <v>81</v>
      </c>
      <c r="C52" s="20" t="s">
        <v>82</v>
      </c>
      <c r="D52" s="22" t="s">
        <v>15</v>
      </c>
      <c r="E52" s="23">
        <v>21.888999999999999</v>
      </c>
      <c r="F52" s="24">
        <v>3128.41</v>
      </c>
      <c r="G52" s="24">
        <v>68477.77</v>
      </c>
      <c r="H52" s="46">
        <f t="shared" si="2"/>
        <v>21711.165400000002</v>
      </c>
      <c r="I52" s="46">
        <f t="shared" si="1"/>
        <v>475235.6994406</v>
      </c>
    </row>
    <row r="53" spans="1:9" s="5" customFormat="1" ht="33.75" x14ac:dyDescent="0.15">
      <c r="A53" s="20">
        <v>44</v>
      </c>
      <c r="B53" s="21" t="s">
        <v>83</v>
      </c>
      <c r="C53" s="20" t="s">
        <v>84</v>
      </c>
      <c r="D53" s="22" t="s">
        <v>15</v>
      </c>
      <c r="E53" s="23">
        <v>2.242</v>
      </c>
      <c r="F53" s="24">
        <v>460</v>
      </c>
      <c r="G53" s="24">
        <v>1031.32</v>
      </c>
      <c r="H53" s="46">
        <f t="shared" si="2"/>
        <v>3192.4</v>
      </c>
      <c r="I53" s="46">
        <f t="shared" si="1"/>
        <v>7157.3608000000004</v>
      </c>
    </row>
    <row r="54" spans="1:9" s="5" customFormat="1" ht="33.75" x14ac:dyDescent="0.15">
      <c r="A54" s="20">
        <v>45</v>
      </c>
      <c r="B54" s="21" t="s">
        <v>85</v>
      </c>
      <c r="C54" s="20" t="s">
        <v>86</v>
      </c>
      <c r="D54" s="22" t="s">
        <v>69</v>
      </c>
      <c r="E54" s="23">
        <v>47.47</v>
      </c>
      <c r="F54" s="24">
        <v>513.16999999999996</v>
      </c>
      <c r="G54" s="24">
        <v>24360.18</v>
      </c>
      <c r="H54" s="46">
        <f t="shared" si="2"/>
        <v>3561.3998000000001</v>
      </c>
      <c r="I54" s="46">
        <f t="shared" si="1"/>
        <v>169059.648506</v>
      </c>
    </row>
    <row r="55" spans="1:9" s="29" customFormat="1" ht="11.25" x14ac:dyDescent="0.15">
      <c r="A55" s="25"/>
      <c r="B55" s="26"/>
      <c r="C55" s="27" t="s">
        <v>87</v>
      </c>
      <c r="D55" s="28"/>
      <c r="E55" s="28"/>
      <c r="F55" s="27"/>
      <c r="G55" s="30">
        <f>SUM($G$16:$G$54)</f>
        <v>379970.3</v>
      </c>
      <c r="H55" s="33"/>
      <c r="I55" s="30">
        <f>SUM(I16:I54)</f>
        <v>1932994.9513117743</v>
      </c>
    </row>
    <row r="56" spans="1:9" s="5" customFormat="1" ht="11.25" x14ac:dyDescent="0.15">
      <c r="A56" s="6"/>
      <c r="B56" s="7"/>
      <c r="C56" s="6"/>
      <c r="D56" s="8"/>
      <c r="E56" s="11"/>
      <c r="F56" s="9"/>
      <c r="G56" s="9"/>
      <c r="H56" s="47"/>
      <c r="I56" s="47"/>
    </row>
    <row r="57" spans="1:9" s="5" customFormat="1" ht="11.25" x14ac:dyDescent="0.15">
      <c r="A57" s="6"/>
      <c r="B57" s="7"/>
      <c r="C57" s="6"/>
      <c r="D57" s="8"/>
      <c r="E57" s="8"/>
      <c r="F57" s="9"/>
      <c r="G57" s="9"/>
      <c r="H57" s="47"/>
      <c r="I57" s="47"/>
    </row>
    <row r="58" spans="1:9" s="5" customFormat="1" ht="11.25" x14ac:dyDescent="0.15">
      <c r="A58" s="41"/>
      <c r="B58" s="42"/>
      <c r="C58" s="41"/>
      <c r="D58" s="43"/>
      <c r="E58" s="43"/>
      <c r="F58" s="44"/>
      <c r="G58" s="44"/>
      <c r="H58" s="47"/>
      <c r="I58" s="47"/>
    </row>
    <row r="59" spans="1:9" s="5" customFormat="1" ht="11.25" x14ac:dyDescent="0.15">
      <c r="A59" s="41"/>
      <c r="B59" s="42" t="s">
        <v>93</v>
      </c>
      <c r="C59" s="41"/>
      <c r="D59" s="43"/>
      <c r="E59" s="43"/>
      <c r="F59" s="44"/>
      <c r="G59" s="44"/>
      <c r="H59" s="47"/>
      <c r="I59" s="47"/>
    </row>
    <row r="60" spans="1:9" s="5" customFormat="1" ht="11.25" x14ac:dyDescent="0.15">
      <c r="A60" s="41"/>
      <c r="B60" s="54" t="s">
        <v>94</v>
      </c>
      <c r="C60" s="55"/>
      <c r="D60" s="43"/>
      <c r="E60" s="43"/>
      <c r="F60" s="44"/>
      <c r="G60" s="44"/>
      <c r="H60" s="47"/>
      <c r="I60" s="47"/>
    </row>
    <row r="61" spans="1:9" s="5" customFormat="1" x14ac:dyDescent="0.2">
      <c r="A61" s="53"/>
      <c r="B61" s="55"/>
      <c r="C61" s="55"/>
      <c r="D61" s="36"/>
      <c r="E61" s="36"/>
      <c r="F61" s="36"/>
      <c r="G61" s="51"/>
      <c r="H61" s="32"/>
      <c r="I61" s="32"/>
    </row>
    <row r="62" spans="1:9" x14ac:dyDescent="0.2">
      <c r="A62" s="53"/>
      <c r="B62" s="55"/>
      <c r="C62" s="55"/>
      <c r="D62" s="36"/>
      <c r="E62" s="36"/>
      <c r="F62" s="36"/>
      <c r="G62" s="51"/>
      <c r="H62" s="32"/>
      <c r="I62" s="32"/>
    </row>
    <row r="63" spans="1:9" x14ac:dyDescent="0.2">
      <c r="A63" s="53"/>
      <c r="B63" s="55"/>
      <c r="C63" s="55"/>
      <c r="D63" s="36"/>
      <c r="E63" s="36"/>
      <c r="F63" s="36"/>
      <c r="G63" s="51"/>
      <c r="H63" s="32"/>
      <c r="I63" s="32"/>
    </row>
    <row r="64" spans="1:9" x14ac:dyDescent="0.2">
      <c r="A64" s="36"/>
      <c r="B64" s="55"/>
      <c r="C64" s="55"/>
      <c r="D64" s="36"/>
      <c r="E64" s="36"/>
      <c r="F64" s="36"/>
      <c r="G64" s="36"/>
      <c r="H64" s="31"/>
      <c r="I64" s="31"/>
    </row>
    <row r="65" spans="1:9" x14ac:dyDescent="0.2">
      <c r="A65" s="52" t="s">
        <v>96</v>
      </c>
      <c r="B65" s="40"/>
      <c r="C65" s="38"/>
      <c r="D65" s="39"/>
      <c r="E65" s="37"/>
      <c r="F65" s="37"/>
      <c r="G65" s="37"/>
      <c r="H65" s="31"/>
      <c r="I65" s="31"/>
    </row>
    <row r="66" spans="1:9" x14ac:dyDescent="0.2">
      <c r="A66" s="36"/>
      <c r="B66" s="40"/>
      <c r="C66" s="38"/>
      <c r="D66" s="39"/>
      <c r="E66" s="37"/>
      <c r="F66" s="37"/>
      <c r="G66" s="37"/>
      <c r="H66" s="31"/>
      <c r="I66" s="31"/>
    </row>
    <row r="67" spans="1:9" x14ac:dyDescent="0.2">
      <c r="A67" s="52" t="s">
        <v>95</v>
      </c>
      <c r="B67" s="40"/>
      <c r="C67" s="38"/>
      <c r="D67" s="39"/>
      <c r="E67" s="37"/>
      <c r="F67" s="37"/>
      <c r="G67" s="37"/>
      <c r="H67" s="31"/>
      <c r="I67" s="31"/>
    </row>
  </sheetData>
  <mergeCells count="17">
    <mergeCell ref="A1:I1"/>
    <mergeCell ref="A2:I2"/>
    <mergeCell ref="A10:A11"/>
    <mergeCell ref="B10:B11"/>
    <mergeCell ref="C10:C11"/>
    <mergeCell ref="D10:D11"/>
    <mergeCell ref="E10:E11"/>
    <mergeCell ref="A4:I4"/>
    <mergeCell ref="A5:I5"/>
    <mergeCell ref="A6:I6"/>
    <mergeCell ref="A7:I7"/>
    <mergeCell ref="B60:C64"/>
    <mergeCell ref="A14:I14"/>
    <mergeCell ref="A15:I15"/>
    <mergeCell ref="F10:I10"/>
    <mergeCell ref="F11:G11"/>
    <mergeCell ref="H11:I11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2008-02-01T07:29:50Z</cp:lastPrinted>
  <dcterms:created xsi:type="dcterms:W3CDTF">2002-03-15T05:20:46Z</dcterms:created>
  <dcterms:modified xsi:type="dcterms:W3CDTF">2021-11-03T10:26:40Z</dcterms:modified>
</cp:coreProperties>
</file>