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85" i="8" l="1"/>
  <c r="I83" i="8"/>
  <c r="H83" i="8"/>
  <c r="I82" i="8"/>
  <c r="H82" i="8"/>
  <c r="I81" i="8"/>
  <c r="H81" i="8"/>
  <c r="I80" i="8"/>
  <c r="H80" i="8"/>
  <c r="I79" i="8"/>
  <c r="H79" i="8"/>
  <c r="I78" i="8"/>
  <c r="H78" i="8"/>
  <c r="I77" i="8"/>
  <c r="H77" i="8"/>
  <c r="I76" i="8"/>
  <c r="H76" i="8"/>
  <c r="I75" i="8"/>
  <c r="H75" i="8"/>
  <c r="I74" i="8"/>
  <c r="H74" i="8"/>
  <c r="I73" i="8"/>
  <c r="H73" i="8"/>
  <c r="H55" i="8" l="1"/>
  <c r="I55" i="8"/>
  <c r="H56" i="8"/>
  <c r="I56" i="8"/>
  <c r="H57" i="8"/>
  <c r="I57" i="8"/>
  <c r="H58" i="8"/>
  <c r="I58" i="8"/>
  <c r="H59" i="8"/>
  <c r="I59" i="8"/>
  <c r="H60" i="8"/>
  <c r="I60" i="8"/>
  <c r="H61" i="8"/>
  <c r="I61" i="8"/>
  <c r="H62" i="8"/>
  <c r="I62" i="8"/>
  <c r="H63" i="8"/>
  <c r="I63" i="8"/>
  <c r="H64" i="8"/>
  <c r="I64" i="8"/>
  <c r="H65" i="8"/>
  <c r="I65" i="8"/>
  <c r="H66" i="8"/>
  <c r="I66" i="8"/>
  <c r="H67" i="8"/>
  <c r="I67" i="8"/>
  <c r="H68" i="8"/>
  <c r="I68" i="8"/>
  <c r="H69" i="8"/>
  <c r="I69" i="8"/>
  <c r="H70" i="8"/>
  <c r="I70" i="8"/>
  <c r="H71" i="8"/>
  <c r="I71" i="8"/>
  <c r="H72" i="8"/>
  <c r="I72" i="8"/>
  <c r="H54" i="8"/>
  <c r="I5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H24" i="8"/>
  <c r="I24" i="8"/>
  <c r="H25" i="8"/>
  <c r="I25" i="8"/>
  <c r="H26" i="8"/>
  <c r="I26" i="8"/>
  <c r="H27" i="8"/>
  <c r="I27" i="8"/>
  <c r="H28" i="8"/>
  <c r="I28" i="8"/>
  <c r="H29" i="8"/>
  <c r="I29" i="8"/>
  <c r="H30" i="8"/>
  <c r="I30" i="8"/>
  <c r="H31" i="8"/>
  <c r="I31" i="8"/>
  <c r="H32" i="8"/>
  <c r="I32" i="8"/>
  <c r="H33" i="8"/>
  <c r="I33" i="8"/>
  <c r="H34" i="8"/>
  <c r="I34" i="8"/>
  <c r="H35" i="8"/>
  <c r="I35" i="8"/>
  <c r="H36" i="8"/>
  <c r="I36" i="8"/>
  <c r="H37" i="8"/>
  <c r="I37" i="8"/>
  <c r="H38" i="8"/>
  <c r="I38" i="8"/>
  <c r="H39" i="8"/>
  <c r="I39" i="8"/>
  <c r="H40" i="8"/>
  <c r="I40" i="8"/>
  <c r="H41" i="8"/>
  <c r="I41" i="8"/>
  <c r="H42" i="8"/>
  <c r="I42" i="8"/>
  <c r="H43" i="8"/>
  <c r="I43" i="8"/>
  <c r="H44" i="8"/>
  <c r="I44" i="8"/>
  <c r="H45" i="8"/>
  <c r="I45" i="8"/>
  <c r="H46" i="8"/>
  <c r="I46" i="8"/>
  <c r="H47" i="8"/>
  <c r="I47" i="8"/>
  <c r="H48" i="8"/>
  <c r="I48" i="8"/>
  <c r="H49" i="8"/>
  <c r="I49" i="8"/>
  <c r="H50" i="8"/>
  <c r="I50" i="8"/>
  <c r="H51" i="8"/>
  <c r="I51" i="8"/>
  <c r="I14" i="8"/>
  <c r="H14" i="8"/>
</calcChain>
</file>

<file path=xl/comments1.xml><?xml version="1.0" encoding="utf-8"?>
<comments xmlns="http://schemas.openxmlformats.org/spreadsheetml/2006/main">
  <authors>
    <author>Сергей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A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1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</commentList>
</comments>
</file>

<file path=xl/sharedStrings.xml><?xml version="1.0" encoding="utf-8"?>
<sst xmlns="http://schemas.openxmlformats.org/spreadsheetml/2006/main" count="238" uniqueCount="167">
  <si>
    <t>на: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</si>
  <si>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</si>
  <si>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</si>
  <si>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</si>
  <si>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</si>
  <si>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</si>
  <si>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</si>
  <si>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</si>
  <si>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</si>
  <si>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</si>
  <si>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</si>
  <si>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</si>
  <si>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</si>
  <si>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</si>
  <si>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/>
  </si>
  <si>
    <t>Строительство канализационных сетей для подключения объекта капитального строительства к системе водоотведения, а именно объекта: Многоэтажная жилая застройка (высотная застройка)", расположенная по адресу: Самарская область, г.Самара, Куйбышевский район, ул.Белорусская. Жилой дом и подземная автостоянка".</t>
  </si>
  <si>
    <t>к Локальной смете № 06-01-01</t>
  </si>
  <si>
    <t>Наружная канализация</t>
  </si>
  <si>
    <t>Составил:______________С.М. Ядохина</t>
  </si>
  <si>
    <t>Проверил:______________Е.Г.Зелих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</si>
  <si>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</si>
  <si>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</si>
  <si>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</si>
  <si>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</si>
  <si>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</si>
  <si>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</si>
  <si>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</si>
  <si>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01.2.03.03-0044</t>
  </si>
  <si>
    <t>Мастика битумно-латексная кровельная</t>
  </si>
  <si>
    <t>01.3.01.06-0051</t>
  </si>
  <si>
    <t>Смазка солидол жировой Ж</t>
  </si>
  <si>
    <t>кг</t>
  </si>
  <si>
    <t>01.3.01.08-0003</t>
  </si>
  <si>
    <t>Топливо моторное для среднеоборотных и малооборотных дизелей ДТ</t>
  </si>
  <si>
    <t>01.7.02.02-0021</t>
  </si>
  <si>
    <t>Бумага оберточная листовая</t>
  </si>
  <si>
    <t>1000 м2</t>
  </si>
  <si>
    <t>01.7.03.01-0001</t>
  </si>
  <si>
    <t>Вода</t>
  </si>
  <si>
    <t>м3</t>
  </si>
  <si>
    <t>01.7.07.29-0031</t>
  </si>
  <si>
    <t>Каболка</t>
  </si>
  <si>
    <t>01.7.11.07-0032</t>
  </si>
  <si>
    <t>Электроды сварочные Э42, диаметр 4 мм</t>
  </si>
  <si>
    <t>01.7.15.06-0111</t>
  </si>
  <si>
    <t>Гвозди строительные</t>
  </si>
  <si>
    <t>01.7.16.04-0013</t>
  </si>
  <si>
    <t>Опалубка металлическая</t>
  </si>
  <si>
    <t>01.7.19.07-0002</t>
  </si>
  <si>
    <t>Резина листовая вулканизованная цветная</t>
  </si>
  <si>
    <t>01.7.20.08-0021</t>
  </si>
  <si>
    <t>Брезент</t>
  </si>
  <si>
    <t>м2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</si>
  <si>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</si>
  <si>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</si>
  <si>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</si>
  <si>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</si>
  <si>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</si>
  <si>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</si>
  <si>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</si>
  <si>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</si>
  <si>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</si>
  <si>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03.2.01.02-0011</t>
  </si>
  <si>
    <t>Портландцемент с минеральными добавками М300 Д20 (ЦЕМ II 22,5Н)</t>
  </si>
  <si>
    <t>04.1.02.05-0001</t>
  </si>
  <si>
    <t>Смеси бетонные тяжелого бетона (БСТ), класс В3,5 (М50)</t>
  </si>
  <si>
    <t>04.1.02.05-0005</t>
  </si>
  <si>
    <t>Смеси бетонные тяжелого бетона (БСТ), класс В12,5 (М150)</t>
  </si>
  <si>
    <t>04.1.02.05-0006</t>
  </si>
  <si>
    <t>Смеси бетонные тяжелого бетона (БСТ), класс В15 (М200)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</si>
  <si>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</si>
  <si>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</si>
  <si>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</si>
  <si>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</si>
  <si>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</si>
  <si>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</si>
  <si>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</si>
  <si>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</si>
  <si>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</si>
  <si>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</si>
  <si>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</si>
  <si>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</si>
  <si>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</si>
  <si>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</si>
  <si>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</si>
  <si>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</si>
  <si>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11.1.03.05-0066</t>
  </si>
  <si>
    <t>Доска необрезная, хвойных пород, длина 2-3,75 м, все ширины, толщина 32-40 мм, сорт IV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</si>
  <si>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</si>
  <si>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</si>
  <si>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</si>
  <si>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</si>
  <si>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</si>
  <si>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</si>
  <si>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</si>
  <si>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</si>
  <si>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</si>
  <si>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</si>
  <si>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</si>
  <si>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</si>
  <si>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</si>
  <si>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</si>
  <si>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</si>
  <si>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</si>
  <si>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ТЦ_24.3.03.12_63_7810479994_01.07.2021_02</t>
  </si>
  <si>
    <t>Труба гофрированная ПП DN/OD  225/200 Стоимость 11 474/1,2/6м=1 593,61 руб.</t>
  </si>
  <si>
    <t>м</t>
  </si>
  <si>
    <t>ТЦ_24.3.05.07_63_7810479994_01.07.2021_02</t>
  </si>
  <si>
    <t>Муфта соединительная OD225</t>
  </si>
  <si>
    <t>шт</t>
  </si>
  <si>
    <t>ФССЦ-01.2.03.03-0007</t>
  </si>
  <si>
    <t>Мастика битумная</t>
  </si>
  <si>
    <t>ФССЦ-02.2.05.04-1767</t>
  </si>
  <si>
    <t>Щебень М 400, фракция 20-40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</si>
  <si>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</si>
  <si>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</si>
  <si>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ФССЦ-04.1.02.05-0001</t>
  </si>
  <si>
    <t>ФССЦ-04.1.02.05-0005</t>
  </si>
  <si>
    <t xml:space="preserve">   - Основание_Смеси бетонные тяжелого бетона (БСТ), класс В12,5 (М150)</t>
  </si>
  <si>
    <t xml:space="preserve">   - Смеси бетонные тяжелого бетона (БСТ), класс В12,5 (М150)</t>
  </si>
  <si>
    <t>ФССЦ-04.1.02.05-0006</t>
  </si>
  <si>
    <t xml:space="preserve">   - Лоток_Смеси бетонные тяжелого бетона (БСТ), класс В15 (М200)</t>
  </si>
  <si>
    <t xml:space="preserve">   - Смеси бетонные тяжелого бетона (БСТ), класс В15 (М200)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</si>
  <si>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</si>
  <si>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</si>
  <si>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</si>
  <si>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</si>
  <si>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</si>
  <si>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</si>
  <si>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</si>
  <si>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</si>
  <si>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ФССЦ-05.1.01.11-0044</t>
  </si>
  <si>
    <t>Плита днища ПН10, бетон B15 (М200), объем 0,18 м3, расход арматуры 15,14 кг</t>
  </si>
  <si>
    <t>ФССЦ-05.1.06.09-0004</t>
  </si>
  <si>
    <t>Плиты перекрытия 1ПП20-1, бетон B15, объем 0,55 м3, расход арматуры 49,65 кг</t>
  </si>
  <si>
    <t>ФССЦ-07.2.05.01-0032</t>
  </si>
  <si>
    <t>Ограждения лестничных проемов, лестничные марши, пожарные лестницы (стремянка С-3 вес -17,08 кг/шт.)</t>
  </si>
  <si>
    <t>ФССЦ-08.1.02.06-0041</t>
  </si>
  <si>
    <t>Люк чугунный легкий</t>
  </si>
  <si>
    <t>ФССЦ-08.1.02.06-0043</t>
  </si>
  <si>
    <t>Люк чугунный тяжелый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</si>
  <si>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</si>
  <si>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</si>
  <si>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ФССЦ-24.3.05.07-0165</t>
  </si>
  <si>
    <t>Муфта ф225 / 200_Муфта из полиэтилена для труб с двухслойной структурированной стенкой с наружным, диаметр 250 мм</t>
  </si>
  <si>
    <t>Сметная стоимость, без НДС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</si>
  <si>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</si>
  <si>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</si>
  <si>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ИТОГО</t>
  </si>
  <si>
    <t>01.2.03.07-0023</t>
  </si>
  <si>
    <t>Эмульсия битумно-дорожная</t>
  </si>
  <si>
    <t>01.7.03.01-0002</t>
  </si>
  <si>
    <t>Вода водопроводная</t>
  </si>
  <si>
    <t>01.7.17.06-0061</t>
  </si>
  <si>
    <t>Диск алмазный для твердых материалов, диаметр 350 мм</t>
  </si>
  <si>
    <t>16.2.01.02-0001</t>
  </si>
  <si>
    <t>Земля растительная</t>
  </si>
  <si>
    <t>ФССЦ-01.2.01.01-0001</t>
  </si>
  <si>
    <t>Битумы нефтяные дорожные жидкие МГ, СГ</t>
  </si>
  <si>
    <t>ФССЦ-02.2.05.04-1702</t>
  </si>
  <si>
    <t>Щебень М 1000, фракция 10-20 мм, группа 2 (ТССЦ-408-0010, 1936,12 р.)</t>
  </si>
  <si>
    <t>ФССЦ-02.2.05.04-1822</t>
  </si>
  <si>
    <t>Щебень М 1000, фракция 40-80(70) мм, группа 2 (ТССЦ-408-0012, 1376,72 р.)</t>
  </si>
  <si>
    <t>ФССЦ-04.2.01.01-0052</t>
  </si>
  <si>
    <t>Смеси асфальтобетонные плотные мелкозернистые тип В марка III  (ФЕР27-06-020-01; ФЕР27-06-021-01)</t>
  </si>
  <si>
    <t>ФССЦ-04.2.01.02-0004</t>
  </si>
  <si>
    <t>Смеси асфальтобетонные высокопористые крупнозернистые марка II_(ФЕР27-06-020-06, ФЕР27-06-021-06)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</si>
</sst>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10"/>
      <name val="Arial Cyr"/>
      <charset val="204"/>
    </font>
    <font>
      <b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38">
    <xf numFmtId="0" fontId="0" fillId="0" borderId="0" xfId="0"/>
    <xf numFmtId="0" fontId="5" fillId="0" borderId="0" xfId="0" applyFont="1"/>
    <xf numFmtId="49" fontId="6" fillId="0" borderId="0" xfId="12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5" fillId="0" borderId="0" xfId="0" applyNumberFormat="1" applyFont="1"/>
    <xf numFmtId="0" fontId="7" fillId="0" borderId="0" xfId="0" applyFont="1" applyAlignment="1">
      <alignment horizontal="center"/>
    </xf>
    <xf numFmtId="0" fontId="8" fillId="0" borderId="0" xfId="12" applyFont="1" applyAlignment="1">
      <alignment horizontal="center"/>
    </xf>
    <xf numFmtId="49" fontId="9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center"/>
    </xf>
    <xf numFmtId="49" fontId="10" fillId="0" borderId="0" xfId="12" applyNumberFormat="1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6" fillId="0" borderId="0" xfId="12" applyFont="1" applyBorder="1" applyAlignment="1">
      <alignment horizontal="left"/>
    </xf>
    <xf numFmtId="0" fontId="5" fillId="0" borderId="1" xfId="2" applyFont="1" applyBorder="1" applyAlignment="1">
      <alignment horizontal="center"/>
    </xf>
    <xf numFmtId="49" fontId="5" fillId="0" borderId="1" xfId="2" applyNumberFormat="1" applyFont="1" applyBorder="1" applyAlignment="1">
      <alignment horizontal="center"/>
    </xf>
    <xf numFmtId="0" fontId="8" fillId="0" borderId="1" xfId="2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0" xfId="12" applyNumberFormat="1" applyFont="1" applyAlignment="1">
      <alignment horizontal="left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right"/>
    </xf>
    <xf numFmtId="49" fontId="5" fillId="0" borderId="0" xfId="0" applyNumberFormat="1" applyFont="1" applyAlignment="1">
      <alignment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95"/>
  <sheetViews>
    <sheetView showGridLines="0" tabSelected="1" topLeftCell="A79" zoomScaleNormal="100" zoomScaleSheetLayoutView="100" workbookViewId="0">
      <selection activeCell="B98" sqref="B98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9.33203125" style="4" bestFit="1" customWidth="1"/>
    <col min="9" max="9" width="14.109375" style="4" customWidth="1"/>
    <col min="10" max="16384" width="9.109375" style="1"/>
  </cols>
  <sheetData>
    <row r="1" spans="1:9" ht="7.8" customHeight="1" x14ac:dyDescent="0.2">
      <c r="A1" s="1" t="s">
        <v>1</v>
      </c>
      <c r="B1" s="2" t="s">
        <v>14</v>
      </c>
    </row>
    <row r="2" spans="1:9" ht="57.6" customHeight="1" x14ac:dyDescent="0.25">
      <c r="A2" s="1" t="s">
        <v>2</v>
      </c>
      <c r="B2" s="26" t="s">
        <v>15</v>
      </c>
      <c r="C2" s="27"/>
      <c r="D2" s="27"/>
      <c r="E2" s="27"/>
      <c r="F2" s="27"/>
      <c r="G2" s="27"/>
      <c r="H2" s="27"/>
      <c r="I2" s="27"/>
    </row>
    <row r="4" spans="1:9" ht="16.2" x14ac:dyDescent="0.3">
      <c r="D4" s="6" t="s">
        <v>4</v>
      </c>
    </row>
    <row r="5" spans="1:9" ht="18" customHeight="1" x14ac:dyDescent="0.2">
      <c r="C5" s="5"/>
      <c r="D5" s="7" t="s">
        <v>16</v>
      </c>
    </row>
    <row r="6" spans="1:9" ht="16.5" customHeight="1" x14ac:dyDescent="0.2">
      <c r="C6" s="8" t="s">
        <v>0</v>
      </c>
      <c r="D6" s="12" t="s">
        <v>17</v>
      </c>
      <c r="E6" s="9"/>
    </row>
    <row r="7" spans="1:9" ht="5.25" customHeight="1" x14ac:dyDescent="0.2">
      <c r="B7" s="10"/>
    </row>
    <row r="8" spans="1:9" s="3" customFormat="1" ht="18.75" customHeight="1" x14ac:dyDescent="0.2">
      <c r="A8" s="20" t="s">
        <v>10</v>
      </c>
      <c r="B8" s="32" t="s">
        <v>3</v>
      </c>
      <c r="C8" s="20" t="s">
        <v>11</v>
      </c>
      <c r="D8" s="20" t="s">
        <v>12</v>
      </c>
      <c r="E8" s="20" t="s">
        <v>5</v>
      </c>
      <c r="F8" s="29" t="s">
        <v>145</v>
      </c>
      <c r="G8" s="30"/>
      <c r="H8" s="30"/>
      <c r="I8" s="31"/>
    </row>
    <row r="9" spans="1:9" s="3" customFormat="1" ht="33" customHeight="1" x14ac:dyDescent="0.2">
      <c r="A9" s="21"/>
      <c r="B9" s="33"/>
      <c r="C9" s="21"/>
      <c r="D9" s="21"/>
      <c r="E9" s="21"/>
      <c r="F9" s="28" t="s">
        <v>6</v>
      </c>
      <c r="G9" s="28"/>
      <c r="H9" s="28" t="s">
        <v>7</v>
      </c>
      <c r="I9" s="28"/>
    </row>
    <row r="10" spans="1:9" s="3" customFormat="1" ht="16.5" customHeight="1" x14ac:dyDescent="0.2">
      <c r="A10" s="22"/>
      <c r="B10" s="34"/>
      <c r="C10" s="22"/>
      <c r="D10" s="22"/>
      <c r="E10" s="22"/>
      <c r="F10" s="11" t="s">
        <v>8</v>
      </c>
      <c r="G10" s="11" t="s">
        <v>9</v>
      </c>
      <c r="H10" s="11" t="s">
        <v>8</v>
      </c>
      <c r="I10" s="11" t="s">
        <v>9</v>
      </c>
    </row>
    <row r="11" spans="1:9" s="3" customFormat="1" ht="12.6" x14ac:dyDescent="0.2">
      <c r="A11" s="13">
        <v>1</v>
      </c>
      <c r="B11" s="14" t="s">
        <v>13</v>
      </c>
      <c r="C11" s="13">
        <v>3</v>
      </c>
      <c r="D11" s="13">
        <v>4</v>
      </c>
      <c r="E11" s="13">
        <v>5</v>
      </c>
      <c r="F11" s="15">
        <v>6</v>
      </c>
      <c r="G11" s="15">
        <v>7</v>
      </c>
      <c r="H11" s="15">
        <v>8</v>
      </c>
      <c r="I11" s="15">
        <v>9</v>
      </c>
    </row>
    <row r="12" spans="1:9" ht="18.45" customHeight="1" x14ac:dyDescent="0.2">
      <c r="A12" s="24" t="s">
        <v>20</v>
      </c>
      <c r="B12" s="25"/>
      <c r="C12" s="25"/>
      <c r="D12" s="25"/>
      <c r="E12" s="25"/>
      <c r="F12" s="25"/>
      <c r="G12" s="25"/>
      <c r="H12" s="25"/>
      <c r="I12" s="25"/>
    </row>
    <row r="13" spans="1:9" ht="18.45" customHeight="1" x14ac:dyDescent="0.2">
      <c r="A13" s="24" t="s">
        <v>21</v>
      </c>
      <c r="B13" s="25"/>
      <c r="C13" s="25"/>
      <c r="D13" s="25"/>
      <c r="E13" s="25"/>
      <c r="F13" s="25"/>
      <c r="G13" s="25"/>
      <c r="H13" s="25"/>
      <c r="I13" s="25"/>
    </row>
    <row r="14" spans="1:9" ht="22.8" x14ac:dyDescent="0.2">
      <c r="A14" s="16">
        <v>1</v>
      </c>
      <c r="B14" s="17" t="s">
        <v>22</v>
      </c>
      <c r="C14" s="16" t="s">
        <v>23</v>
      </c>
      <c r="D14" s="18" t="s">
        <v>24</v>
      </c>
      <c r="E14" s="18">
        <v>9.11E-2</v>
      </c>
      <c r="F14" s="19">
        <v>1383.1</v>
      </c>
      <c r="G14" s="19">
        <v>126</v>
      </c>
      <c r="H14" s="19">
        <f>F14*6.94</f>
        <v>9598.7139999999999</v>
      </c>
      <c r="I14" s="19">
        <f>G14*6.94</f>
        <v>874.44</v>
      </c>
    </row>
    <row r="15" spans="1:9" ht="22.8" x14ac:dyDescent="0.2">
      <c r="A15" s="16">
        <v>2</v>
      </c>
      <c r="B15" s="17" t="s">
        <v>25</v>
      </c>
      <c r="C15" s="16" t="s">
        <v>26</v>
      </c>
      <c r="D15" s="18" t="s">
        <v>24</v>
      </c>
      <c r="E15" s="18">
        <v>2.7000000000000001E-3</v>
      </c>
      <c r="F15" s="19">
        <v>31060</v>
      </c>
      <c r="G15" s="19">
        <v>83.86</v>
      </c>
      <c r="H15" s="19">
        <f t="shared" ref="H15:H51" si="0">F15*6.94</f>
        <v>215556.40000000002</v>
      </c>
      <c r="I15" s="19">
        <f t="shared" ref="I15:I51" si="1">G15*6.94</f>
        <v>581.98840000000007</v>
      </c>
    </row>
    <row r="16" spans="1:9" ht="22.8" x14ac:dyDescent="0.2">
      <c r="A16" s="16">
        <v>3</v>
      </c>
      <c r="B16" s="17" t="s">
        <v>27</v>
      </c>
      <c r="C16" s="16" t="s">
        <v>28</v>
      </c>
      <c r="D16" s="18" t="s">
        <v>24</v>
      </c>
      <c r="E16" s="18">
        <v>3.0799999999999998E-3</v>
      </c>
      <c r="F16" s="19">
        <v>3039.7</v>
      </c>
      <c r="G16" s="19">
        <v>9.36</v>
      </c>
      <c r="H16" s="19">
        <f t="shared" si="0"/>
        <v>21095.518</v>
      </c>
      <c r="I16" s="19">
        <f t="shared" si="1"/>
        <v>64.958399999999997</v>
      </c>
    </row>
    <row r="17" spans="1:9" ht="22.8" x14ac:dyDescent="0.2">
      <c r="A17" s="16">
        <v>4</v>
      </c>
      <c r="B17" s="17" t="s">
        <v>29</v>
      </c>
      <c r="C17" s="16" t="s">
        <v>30</v>
      </c>
      <c r="D17" s="18" t="s">
        <v>31</v>
      </c>
      <c r="E17" s="18">
        <v>1.04</v>
      </c>
      <c r="F17" s="19">
        <v>7.2</v>
      </c>
      <c r="G17" s="19">
        <v>7.49</v>
      </c>
      <c r="H17" s="19">
        <f t="shared" si="0"/>
        <v>49.968000000000004</v>
      </c>
      <c r="I17" s="19">
        <f t="shared" si="1"/>
        <v>51.980600000000003</v>
      </c>
    </row>
    <row r="18" spans="1:9" ht="22.8" x14ac:dyDescent="0.2">
      <c r="A18" s="16">
        <v>5</v>
      </c>
      <c r="B18" s="17" t="s">
        <v>32</v>
      </c>
      <c r="C18" s="16" t="s">
        <v>33</v>
      </c>
      <c r="D18" s="18" t="s">
        <v>24</v>
      </c>
      <c r="E18" s="18">
        <v>1.4238000000000001E-2</v>
      </c>
      <c r="F18" s="19">
        <v>4041.7</v>
      </c>
      <c r="G18" s="19">
        <v>57.55</v>
      </c>
      <c r="H18" s="19">
        <f t="shared" si="0"/>
        <v>28049.398000000001</v>
      </c>
      <c r="I18" s="19">
        <f t="shared" si="1"/>
        <v>399.39699999999999</v>
      </c>
    </row>
    <row r="19" spans="1:9" ht="22.8" x14ac:dyDescent="0.2">
      <c r="A19" s="16">
        <v>6</v>
      </c>
      <c r="B19" s="17" t="s">
        <v>34</v>
      </c>
      <c r="C19" s="16" t="s">
        <v>35</v>
      </c>
      <c r="D19" s="18" t="s">
        <v>36</v>
      </c>
      <c r="E19" s="18">
        <v>2.8000000000000001E-2</v>
      </c>
      <c r="F19" s="19">
        <v>1252</v>
      </c>
      <c r="G19" s="19">
        <v>35.06</v>
      </c>
      <c r="H19" s="19">
        <f t="shared" si="0"/>
        <v>8688.880000000001</v>
      </c>
      <c r="I19" s="19">
        <f t="shared" si="1"/>
        <v>243.31640000000002</v>
      </c>
    </row>
    <row r="20" spans="1:9" ht="22.8" x14ac:dyDescent="0.2">
      <c r="A20" s="16">
        <v>7</v>
      </c>
      <c r="B20" s="17" t="s">
        <v>37</v>
      </c>
      <c r="C20" s="16" t="s">
        <v>38</v>
      </c>
      <c r="D20" s="18" t="s">
        <v>39</v>
      </c>
      <c r="E20" s="18">
        <v>16.938400000000001</v>
      </c>
      <c r="F20" s="19">
        <v>2.44</v>
      </c>
      <c r="G20" s="19">
        <v>41.33</v>
      </c>
      <c r="H20" s="19">
        <f t="shared" si="0"/>
        <v>16.933600000000002</v>
      </c>
      <c r="I20" s="19">
        <f t="shared" si="1"/>
        <v>286.83019999999999</v>
      </c>
    </row>
    <row r="21" spans="1:9" ht="22.8" x14ac:dyDescent="0.2">
      <c r="A21" s="16">
        <v>8</v>
      </c>
      <c r="B21" s="17" t="s">
        <v>40</v>
      </c>
      <c r="C21" s="16" t="s">
        <v>41</v>
      </c>
      <c r="D21" s="18" t="s">
        <v>24</v>
      </c>
      <c r="E21" s="18">
        <v>6.3152E-2</v>
      </c>
      <c r="F21" s="19">
        <v>30030</v>
      </c>
      <c r="G21" s="19">
        <v>1896.46</v>
      </c>
      <c r="H21" s="19">
        <f t="shared" si="0"/>
        <v>208408.2</v>
      </c>
      <c r="I21" s="19">
        <f t="shared" si="1"/>
        <v>13161.432400000002</v>
      </c>
    </row>
    <row r="22" spans="1:9" ht="22.8" x14ac:dyDescent="0.2">
      <c r="A22" s="16">
        <v>9</v>
      </c>
      <c r="B22" s="17" t="s">
        <v>42</v>
      </c>
      <c r="C22" s="16" t="s">
        <v>43</v>
      </c>
      <c r="D22" s="18" t="s">
        <v>24</v>
      </c>
      <c r="E22" s="18">
        <v>1.699E-3</v>
      </c>
      <c r="F22" s="19">
        <v>10315.01</v>
      </c>
      <c r="G22" s="19">
        <v>17.53</v>
      </c>
      <c r="H22" s="19">
        <f t="shared" si="0"/>
        <v>71586.169399999999</v>
      </c>
      <c r="I22" s="19">
        <f t="shared" si="1"/>
        <v>121.65820000000001</v>
      </c>
    </row>
    <row r="23" spans="1:9" ht="22.8" x14ac:dyDescent="0.2">
      <c r="A23" s="16">
        <v>10</v>
      </c>
      <c r="B23" s="17" t="s">
        <v>44</v>
      </c>
      <c r="C23" s="16" t="s">
        <v>45</v>
      </c>
      <c r="D23" s="18" t="s">
        <v>24</v>
      </c>
      <c r="E23" s="18">
        <v>4.1445599999999999E-2</v>
      </c>
      <c r="F23" s="19">
        <v>11978</v>
      </c>
      <c r="G23" s="19">
        <v>496.44</v>
      </c>
      <c r="H23" s="19">
        <f t="shared" si="0"/>
        <v>83127.320000000007</v>
      </c>
      <c r="I23" s="19">
        <f t="shared" si="1"/>
        <v>3445.2936</v>
      </c>
    </row>
    <row r="24" spans="1:9" ht="22.8" x14ac:dyDescent="0.2">
      <c r="A24" s="16">
        <v>11</v>
      </c>
      <c r="B24" s="17" t="s">
        <v>46</v>
      </c>
      <c r="C24" s="16" t="s">
        <v>47</v>
      </c>
      <c r="D24" s="18" t="s">
        <v>24</v>
      </c>
      <c r="E24" s="18">
        <v>1.3447000000000001E-2</v>
      </c>
      <c r="F24" s="19">
        <v>3938.2</v>
      </c>
      <c r="G24" s="19">
        <v>52.96</v>
      </c>
      <c r="H24" s="19">
        <f t="shared" si="0"/>
        <v>27331.108</v>
      </c>
      <c r="I24" s="19">
        <f t="shared" si="1"/>
        <v>367.54240000000004</v>
      </c>
    </row>
    <row r="25" spans="1:9" ht="22.8" x14ac:dyDescent="0.2">
      <c r="A25" s="16">
        <v>12</v>
      </c>
      <c r="B25" s="17" t="s">
        <v>48</v>
      </c>
      <c r="C25" s="16" t="s">
        <v>49</v>
      </c>
      <c r="D25" s="18" t="s">
        <v>31</v>
      </c>
      <c r="E25" s="18">
        <v>7.42</v>
      </c>
      <c r="F25" s="19">
        <v>24.86</v>
      </c>
      <c r="G25" s="19">
        <v>184.46</v>
      </c>
      <c r="H25" s="19">
        <f t="shared" si="0"/>
        <v>172.5284</v>
      </c>
      <c r="I25" s="19">
        <f t="shared" si="1"/>
        <v>1280.1524000000002</v>
      </c>
    </row>
    <row r="26" spans="1:9" ht="22.8" x14ac:dyDescent="0.2">
      <c r="A26" s="16">
        <v>13</v>
      </c>
      <c r="B26" s="17" t="s">
        <v>50</v>
      </c>
      <c r="C26" s="16" t="s">
        <v>51</v>
      </c>
      <c r="D26" s="18" t="s">
        <v>52</v>
      </c>
      <c r="E26" s="18">
        <v>1.2E-2</v>
      </c>
      <c r="F26" s="19">
        <v>37.43</v>
      </c>
      <c r="G26" s="19">
        <v>0.45</v>
      </c>
      <c r="H26" s="19">
        <f t="shared" si="0"/>
        <v>259.76420000000002</v>
      </c>
      <c r="I26" s="19">
        <f t="shared" si="1"/>
        <v>3.1230000000000002</v>
      </c>
    </row>
    <row r="27" spans="1:9" ht="22.8" x14ac:dyDescent="0.2">
      <c r="A27" s="16">
        <v>14</v>
      </c>
      <c r="B27" s="17" t="s">
        <v>53</v>
      </c>
      <c r="C27" s="16" t="s">
        <v>54</v>
      </c>
      <c r="D27" s="18" t="s">
        <v>55</v>
      </c>
      <c r="E27" s="18">
        <v>2.5000000000000001E-3</v>
      </c>
      <c r="F27" s="19">
        <v>84.75</v>
      </c>
      <c r="G27" s="19">
        <v>0.21</v>
      </c>
      <c r="H27" s="19">
        <f t="shared" si="0"/>
        <v>588.16500000000008</v>
      </c>
      <c r="I27" s="19">
        <f t="shared" si="1"/>
        <v>1.4574</v>
      </c>
    </row>
    <row r="28" spans="1:9" ht="22.8" x14ac:dyDescent="0.2">
      <c r="A28" s="16">
        <v>15</v>
      </c>
      <c r="B28" s="17" t="s">
        <v>56</v>
      </c>
      <c r="C28" s="16" t="s">
        <v>57</v>
      </c>
      <c r="D28" s="18" t="s">
        <v>39</v>
      </c>
      <c r="E28" s="18">
        <v>6.2843999999999999E-3</v>
      </c>
      <c r="F28" s="19">
        <v>108.4</v>
      </c>
      <c r="G28" s="19">
        <v>0.68</v>
      </c>
      <c r="H28" s="19">
        <f t="shared" si="0"/>
        <v>752.29600000000005</v>
      </c>
      <c r="I28" s="19">
        <f t="shared" si="1"/>
        <v>4.7192000000000007</v>
      </c>
    </row>
    <row r="29" spans="1:9" ht="22.8" x14ac:dyDescent="0.2">
      <c r="A29" s="16">
        <v>16</v>
      </c>
      <c r="B29" s="17" t="s">
        <v>58</v>
      </c>
      <c r="C29" s="16" t="s">
        <v>59</v>
      </c>
      <c r="D29" s="18" t="s">
        <v>39</v>
      </c>
      <c r="E29" s="18">
        <v>0.4</v>
      </c>
      <c r="F29" s="19">
        <v>59.99</v>
      </c>
      <c r="G29" s="19">
        <v>24</v>
      </c>
      <c r="H29" s="19">
        <f t="shared" si="0"/>
        <v>416.33060000000006</v>
      </c>
      <c r="I29" s="19">
        <f t="shared" si="1"/>
        <v>166.56</v>
      </c>
    </row>
    <row r="30" spans="1:9" ht="34.200000000000003" x14ac:dyDescent="0.2">
      <c r="A30" s="16">
        <v>17</v>
      </c>
      <c r="B30" s="17" t="s">
        <v>60</v>
      </c>
      <c r="C30" s="16" t="s">
        <v>61</v>
      </c>
      <c r="D30" s="18" t="s">
        <v>24</v>
      </c>
      <c r="E30" s="18">
        <v>6.3280000000000003E-3</v>
      </c>
      <c r="F30" s="19">
        <v>412</v>
      </c>
      <c r="G30" s="19">
        <v>2.61</v>
      </c>
      <c r="H30" s="19">
        <f t="shared" si="0"/>
        <v>2859.28</v>
      </c>
      <c r="I30" s="19">
        <f t="shared" si="1"/>
        <v>18.113399999999999</v>
      </c>
    </row>
    <row r="31" spans="1:9" ht="22.8" x14ac:dyDescent="0.2">
      <c r="A31" s="16">
        <v>18</v>
      </c>
      <c r="B31" s="17" t="s">
        <v>62</v>
      </c>
      <c r="C31" s="16" t="s">
        <v>63</v>
      </c>
      <c r="D31" s="18" t="s">
        <v>24</v>
      </c>
      <c r="E31" s="18">
        <v>2E-3</v>
      </c>
      <c r="F31" s="19">
        <v>424</v>
      </c>
      <c r="G31" s="19">
        <v>0.85</v>
      </c>
      <c r="H31" s="19">
        <f t="shared" si="0"/>
        <v>2942.56</v>
      </c>
      <c r="I31" s="19">
        <f t="shared" si="1"/>
        <v>5.899</v>
      </c>
    </row>
    <row r="32" spans="1:9" ht="22.8" x14ac:dyDescent="0.2">
      <c r="A32" s="16">
        <v>19</v>
      </c>
      <c r="B32" s="17" t="s">
        <v>64</v>
      </c>
      <c r="C32" s="16" t="s">
        <v>65</v>
      </c>
      <c r="D32" s="18" t="s">
        <v>39</v>
      </c>
      <c r="E32" s="18">
        <v>0.98875000000000002</v>
      </c>
      <c r="F32" s="19">
        <v>545.6</v>
      </c>
      <c r="G32" s="19">
        <v>539.46</v>
      </c>
      <c r="H32" s="19">
        <f t="shared" si="0"/>
        <v>3786.4640000000004</v>
      </c>
      <c r="I32" s="19">
        <f t="shared" si="1"/>
        <v>3743.8524000000007</v>
      </c>
    </row>
    <row r="33" spans="1:9" ht="22.8" x14ac:dyDescent="0.2">
      <c r="A33" s="16">
        <v>20</v>
      </c>
      <c r="B33" s="17" t="s">
        <v>66</v>
      </c>
      <c r="C33" s="16" t="s">
        <v>67</v>
      </c>
      <c r="D33" s="18" t="s">
        <v>39</v>
      </c>
      <c r="E33" s="18">
        <v>0.13</v>
      </c>
      <c r="F33" s="19">
        <v>600</v>
      </c>
      <c r="G33" s="19">
        <v>78</v>
      </c>
      <c r="H33" s="19">
        <f t="shared" si="0"/>
        <v>4164</v>
      </c>
      <c r="I33" s="19">
        <f t="shared" si="1"/>
        <v>541.32000000000005</v>
      </c>
    </row>
    <row r="34" spans="1:9" ht="22.8" x14ac:dyDescent="0.2">
      <c r="A34" s="16">
        <v>21</v>
      </c>
      <c r="B34" s="17" t="s">
        <v>68</v>
      </c>
      <c r="C34" s="16" t="s">
        <v>69</v>
      </c>
      <c r="D34" s="18" t="s">
        <v>39</v>
      </c>
      <c r="E34" s="18">
        <v>3.2431000000000001</v>
      </c>
      <c r="F34" s="19">
        <v>592.76</v>
      </c>
      <c r="G34" s="19">
        <v>1922.38</v>
      </c>
      <c r="H34" s="19">
        <f t="shared" si="0"/>
        <v>4113.7543999999998</v>
      </c>
      <c r="I34" s="19">
        <f t="shared" si="1"/>
        <v>13341.317200000001</v>
      </c>
    </row>
    <row r="35" spans="1:9" ht="22.8" x14ac:dyDescent="0.2">
      <c r="A35" s="16">
        <v>22</v>
      </c>
      <c r="B35" s="17" t="s">
        <v>70</v>
      </c>
      <c r="C35" s="16" t="s">
        <v>71</v>
      </c>
      <c r="D35" s="18" t="s">
        <v>24</v>
      </c>
      <c r="E35" s="18">
        <v>0.16611000000000001</v>
      </c>
      <c r="F35" s="19">
        <v>491.01</v>
      </c>
      <c r="G35" s="19">
        <v>81.56</v>
      </c>
      <c r="H35" s="19">
        <f t="shared" si="0"/>
        <v>3407.6094000000003</v>
      </c>
      <c r="I35" s="19">
        <f t="shared" si="1"/>
        <v>566.02640000000008</v>
      </c>
    </row>
    <row r="36" spans="1:9" ht="22.8" x14ac:dyDescent="0.2">
      <c r="A36" s="16">
        <v>23</v>
      </c>
      <c r="B36" s="17" t="s">
        <v>72</v>
      </c>
      <c r="C36" s="16" t="s">
        <v>73</v>
      </c>
      <c r="D36" s="18" t="s">
        <v>39</v>
      </c>
      <c r="E36" s="18">
        <v>3.5199500000000002E-2</v>
      </c>
      <c r="F36" s="19">
        <v>395</v>
      </c>
      <c r="G36" s="19">
        <v>13.9</v>
      </c>
      <c r="H36" s="19">
        <f t="shared" si="0"/>
        <v>2741.3</v>
      </c>
      <c r="I36" s="19">
        <f t="shared" si="1"/>
        <v>96.466000000000008</v>
      </c>
    </row>
    <row r="37" spans="1:9" ht="22.8" x14ac:dyDescent="0.2">
      <c r="A37" s="16">
        <v>24</v>
      </c>
      <c r="B37" s="17" t="s">
        <v>74</v>
      </c>
      <c r="C37" s="16" t="s">
        <v>75</v>
      </c>
      <c r="D37" s="18" t="s">
        <v>39</v>
      </c>
      <c r="E37" s="18">
        <v>0.56952000000000003</v>
      </c>
      <c r="F37" s="19">
        <v>485.9</v>
      </c>
      <c r="G37" s="19">
        <v>276.73</v>
      </c>
      <c r="H37" s="19">
        <f t="shared" si="0"/>
        <v>3372.1460000000002</v>
      </c>
      <c r="I37" s="19">
        <f t="shared" si="1"/>
        <v>1920.5062000000003</v>
      </c>
    </row>
    <row r="38" spans="1:9" ht="22.8" x14ac:dyDescent="0.2">
      <c r="A38" s="16">
        <v>25</v>
      </c>
      <c r="B38" s="17" t="s">
        <v>76</v>
      </c>
      <c r="C38" s="16" t="s">
        <v>77</v>
      </c>
      <c r="D38" s="18" t="s">
        <v>39</v>
      </c>
      <c r="E38" s="18">
        <v>2E-3</v>
      </c>
      <c r="F38" s="19">
        <v>519.79999999999995</v>
      </c>
      <c r="G38" s="19">
        <v>1.04</v>
      </c>
      <c r="H38" s="19">
        <f t="shared" si="0"/>
        <v>3607.4119999999998</v>
      </c>
      <c r="I38" s="19">
        <f t="shared" si="1"/>
        <v>7.2176000000000009</v>
      </c>
    </row>
    <row r="39" spans="1:9" ht="22.8" x14ac:dyDescent="0.2">
      <c r="A39" s="16">
        <v>26</v>
      </c>
      <c r="B39" s="17" t="s">
        <v>78</v>
      </c>
      <c r="C39" s="16" t="s">
        <v>79</v>
      </c>
      <c r="D39" s="18" t="s">
        <v>24</v>
      </c>
      <c r="E39" s="18">
        <v>1.2699999999999999E-2</v>
      </c>
      <c r="F39" s="19">
        <v>5989</v>
      </c>
      <c r="G39" s="19">
        <v>76.06</v>
      </c>
      <c r="H39" s="19">
        <f t="shared" si="0"/>
        <v>41563.660000000003</v>
      </c>
      <c r="I39" s="19">
        <f t="shared" si="1"/>
        <v>527.85640000000001</v>
      </c>
    </row>
    <row r="40" spans="1:9" ht="22.8" x14ac:dyDescent="0.2">
      <c r="A40" s="16">
        <v>27</v>
      </c>
      <c r="B40" s="17" t="s">
        <v>80</v>
      </c>
      <c r="C40" s="16" t="s">
        <v>81</v>
      </c>
      <c r="D40" s="18" t="s">
        <v>24</v>
      </c>
      <c r="E40" s="18">
        <v>8.3599999999999994E-3</v>
      </c>
      <c r="F40" s="19">
        <v>4455.2</v>
      </c>
      <c r="G40" s="19">
        <v>37.25</v>
      </c>
      <c r="H40" s="19">
        <f t="shared" si="0"/>
        <v>30919.088</v>
      </c>
      <c r="I40" s="19">
        <f t="shared" si="1"/>
        <v>258.51499999999999</v>
      </c>
    </row>
    <row r="41" spans="1:9" ht="34.200000000000003" x14ac:dyDescent="0.2">
      <c r="A41" s="16">
        <v>28</v>
      </c>
      <c r="B41" s="17" t="s">
        <v>82</v>
      </c>
      <c r="C41" s="16" t="s">
        <v>83</v>
      </c>
      <c r="D41" s="18" t="s">
        <v>39</v>
      </c>
      <c r="E41" s="18">
        <v>6.5200399999999998</v>
      </c>
      <c r="F41" s="19">
        <v>558.33000000000004</v>
      </c>
      <c r="G41" s="19">
        <v>3640.33</v>
      </c>
      <c r="H41" s="19">
        <f t="shared" si="0"/>
        <v>3874.8102000000003</v>
      </c>
      <c r="I41" s="19">
        <f t="shared" si="1"/>
        <v>25263.890200000002</v>
      </c>
    </row>
    <row r="42" spans="1:9" ht="22.8" x14ac:dyDescent="0.2">
      <c r="A42" s="16">
        <v>29</v>
      </c>
      <c r="B42" s="17" t="s">
        <v>84</v>
      </c>
      <c r="C42" s="16" t="s">
        <v>85</v>
      </c>
      <c r="D42" s="18" t="s">
        <v>39</v>
      </c>
      <c r="E42" s="18">
        <v>7.0400000000000003E-3</v>
      </c>
      <c r="F42" s="19">
        <v>1250</v>
      </c>
      <c r="G42" s="19">
        <v>8.8000000000000007</v>
      </c>
      <c r="H42" s="19">
        <f t="shared" si="0"/>
        <v>8675</v>
      </c>
      <c r="I42" s="19">
        <f t="shared" si="1"/>
        <v>61.07200000000001</v>
      </c>
    </row>
    <row r="43" spans="1:9" ht="34.200000000000003" x14ac:dyDescent="0.2">
      <c r="A43" s="16">
        <v>30</v>
      </c>
      <c r="B43" s="17" t="s">
        <v>86</v>
      </c>
      <c r="C43" s="16" t="s">
        <v>87</v>
      </c>
      <c r="D43" s="18" t="s">
        <v>39</v>
      </c>
      <c r="E43" s="18">
        <v>1.5399999999999999E-3</v>
      </c>
      <c r="F43" s="19">
        <v>602</v>
      </c>
      <c r="G43" s="19">
        <v>0.93</v>
      </c>
      <c r="H43" s="19">
        <f t="shared" si="0"/>
        <v>4177.88</v>
      </c>
      <c r="I43" s="19">
        <f t="shared" si="1"/>
        <v>6.454200000000001</v>
      </c>
    </row>
    <row r="44" spans="1:9" ht="34.200000000000003" x14ac:dyDescent="0.2">
      <c r="A44" s="16">
        <v>31</v>
      </c>
      <c r="B44" s="17" t="s">
        <v>88</v>
      </c>
      <c r="C44" s="16" t="s">
        <v>89</v>
      </c>
      <c r="D44" s="18" t="s">
        <v>39</v>
      </c>
      <c r="E44" s="18">
        <v>2.1890399999999999</v>
      </c>
      <c r="F44" s="19">
        <v>550</v>
      </c>
      <c r="G44" s="19">
        <v>1203.97</v>
      </c>
      <c r="H44" s="19">
        <f t="shared" si="0"/>
        <v>3817</v>
      </c>
      <c r="I44" s="19">
        <f t="shared" si="1"/>
        <v>8355.5518000000011</v>
      </c>
    </row>
    <row r="45" spans="1:9" ht="34.200000000000003" x14ac:dyDescent="0.2">
      <c r="A45" s="16">
        <v>32</v>
      </c>
      <c r="B45" s="17" t="s">
        <v>90</v>
      </c>
      <c r="C45" s="16" t="s">
        <v>91</v>
      </c>
      <c r="D45" s="18" t="s">
        <v>39</v>
      </c>
      <c r="E45" s="18">
        <v>1.9000000000000001E-4</v>
      </c>
      <c r="F45" s="19">
        <v>1100</v>
      </c>
      <c r="G45" s="19">
        <v>0.21</v>
      </c>
      <c r="H45" s="19">
        <f t="shared" si="0"/>
        <v>7634</v>
      </c>
      <c r="I45" s="19">
        <f t="shared" si="1"/>
        <v>1.4574</v>
      </c>
    </row>
    <row r="46" spans="1:9" ht="34.200000000000003" x14ac:dyDescent="0.2">
      <c r="A46" s="16">
        <v>33</v>
      </c>
      <c r="B46" s="17" t="s">
        <v>92</v>
      </c>
      <c r="C46" s="16" t="s">
        <v>93</v>
      </c>
      <c r="D46" s="18" t="s">
        <v>39</v>
      </c>
      <c r="E46" s="18">
        <v>0.14960000000000001</v>
      </c>
      <c r="F46" s="19">
        <v>1100</v>
      </c>
      <c r="G46" s="19">
        <v>164.56</v>
      </c>
      <c r="H46" s="19">
        <f t="shared" si="0"/>
        <v>7634</v>
      </c>
      <c r="I46" s="19">
        <f t="shared" si="1"/>
        <v>1142.0464000000002</v>
      </c>
    </row>
    <row r="47" spans="1:9" ht="22.8" x14ac:dyDescent="0.2">
      <c r="A47" s="16">
        <v>34</v>
      </c>
      <c r="B47" s="17" t="s">
        <v>94</v>
      </c>
      <c r="C47" s="16" t="s">
        <v>95</v>
      </c>
      <c r="D47" s="18" t="s">
        <v>55</v>
      </c>
      <c r="E47" s="18">
        <v>3.3</v>
      </c>
      <c r="F47" s="19">
        <v>10.71</v>
      </c>
      <c r="G47" s="19">
        <v>35.340000000000003</v>
      </c>
      <c r="H47" s="19">
        <f t="shared" si="0"/>
        <v>74.327400000000011</v>
      </c>
      <c r="I47" s="19">
        <f t="shared" si="1"/>
        <v>245.25960000000003</v>
      </c>
    </row>
    <row r="48" spans="1:9" ht="22.8" x14ac:dyDescent="0.2">
      <c r="A48" s="16">
        <v>35</v>
      </c>
      <c r="B48" s="17" t="s">
        <v>96</v>
      </c>
      <c r="C48" s="16" t="s">
        <v>97</v>
      </c>
      <c r="D48" s="18" t="s">
        <v>24</v>
      </c>
      <c r="E48" s="18">
        <v>1.26E-4</v>
      </c>
      <c r="F48" s="19">
        <v>15620</v>
      </c>
      <c r="G48" s="19">
        <v>1.97</v>
      </c>
      <c r="H48" s="19">
        <f t="shared" si="0"/>
        <v>108402.8</v>
      </c>
      <c r="I48" s="19">
        <f t="shared" si="1"/>
        <v>13.671800000000001</v>
      </c>
    </row>
    <row r="49" spans="1:9" ht="22.8" x14ac:dyDescent="0.2">
      <c r="A49" s="16">
        <v>36</v>
      </c>
      <c r="B49" s="17" t="s">
        <v>98</v>
      </c>
      <c r="C49" s="16" t="s">
        <v>99</v>
      </c>
      <c r="D49" s="18" t="s">
        <v>24</v>
      </c>
      <c r="E49" s="18">
        <v>2.52E-4</v>
      </c>
      <c r="F49" s="19">
        <v>14312.87</v>
      </c>
      <c r="G49" s="19">
        <v>3.61</v>
      </c>
      <c r="H49" s="19">
        <f t="shared" si="0"/>
        <v>99331.317800000004</v>
      </c>
      <c r="I49" s="19">
        <f t="shared" si="1"/>
        <v>25.0534</v>
      </c>
    </row>
    <row r="50" spans="1:9" ht="22.8" x14ac:dyDescent="0.2">
      <c r="A50" s="16">
        <v>37</v>
      </c>
      <c r="B50" s="17" t="s">
        <v>100</v>
      </c>
      <c r="C50" s="16" t="s">
        <v>101</v>
      </c>
      <c r="D50" s="18" t="s">
        <v>24</v>
      </c>
      <c r="E50" s="18">
        <v>2.0999999999999999E-5</v>
      </c>
      <c r="F50" s="19">
        <v>7640</v>
      </c>
      <c r="G50" s="19">
        <v>0.16</v>
      </c>
      <c r="H50" s="19">
        <f t="shared" si="0"/>
        <v>53021.600000000006</v>
      </c>
      <c r="I50" s="19">
        <f t="shared" si="1"/>
        <v>1.1104000000000001</v>
      </c>
    </row>
    <row r="51" spans="1:9" ht="22.8" x14ac:dyDescent="0.2">
      <c r="A51" s="16">
        <v>38</v>
      </c>
      <c r="B51" s="17" t="s">
        <v>102</v>
      </c>
      <c r="C51" s="16" t="s">
        <v>103</v>
      </c>
      <c r="D51" s="18" t="s">
        <v>31</v>
      </c>
      <c r="E51" s="18">
        <v>3.9199999999999999E-2</v>
      </c>
      <c r="F51" s="19">
        <v>6.67</v>
      </c>
      <c r="G51" s="19">
        <v>0.26</v>
      </c>
      <c r="H51" s="19">
        <f t="shared" si="0"/>
        <v>46.2898</v>
      </c>
      <c r="I51" s="19">
        <f t="shared" si="1"/>
        <v>1.8044000000000002</v>
      </c>
    </row>
    <row r="52" spans="1:9" ht="45.6" x14ac:dyDescent="0.2">
      <c r="A52" s="16">
        <v>39</v>
      </c>
      <c r="B52" s="17" t="s">
        <v>104</v>
      </c>
      <c r="C52" s="16" t="s">
        <v>105</v>
      </c>
      <c r="D52" s="18" t="s">
        <v>106</v>
      </c>
      <c r="E52" s="18">
        <v>206</v>
      </c>
      <c r="F52" s="19">
        <v>1631.5</v>
      </c>
      <c r="G52" s="19">
        <v>336089</v>
      </c>
      <c r="H52" s="19">
        <v>1631.5</v>
      </c>
      <c r="I52" s="19">
        <v>336089</v>
      </c>
    </row>
    <row r="53" spans="1:9" ht="45.6" x14ac:dyDescent="0.2">
      <c r="A53" s="16">
        <v>40</v>
      </c>
      <c r="B53" s="17" t="s">
        <v>107</v>
      </c>
      <c r="C53" s="16" t="s">
        <v>108</v>
      </c>
      <c r="D53" s="18" t="s">
        <v>109</v>
      </c>
      <c r="E53" s="18">
        <v>33</v>
      </c>
      <c r="F53" s="19">
        <v>1742.12</v>
      </c>
      <c r="G53" s="19">
        <v>57489.96</v>
      </c>
      <c r="H53" s="19">
        <v>1742.12</v>
      </c>
      <c r="I53" s="19">
        <v>57489.96</v>
      </c>
    </row>
    <row r="54" spans="1:9" ht="34.200000000000003" x14ac:dyDescent="0.2">
      <c r="A54" s="16">
        <v>41</v>
      </c>
      <c r="B54" s="17" t="s">
        <v>110</v>
      </c>
      <c r="C54" s="16" t="s">
        <v>111</v>
      </c>
      <c r="D54" s="18" t="s">
        <v>24</v>
      </c>
      <c r="E54" s="18">
        <v>0.13</v>
      </c>
      <c r="F54" s="19">
        <v>3316.55</v>
      </c>
      <c r="G54" s="19">
        <v>431.15</v>
      </c>
      <c r="H54" s="19">
        <f>F54*6.94</f>
        <v>23016.857000000004</v>
      </c>
      <c r="I54" s="19">
        <f t="shared" ref="I54" si="2">G54*6.94</f>
        <v>2992.181</v>
      </c>
    </row>
    <row r="55" spans="1:9" ht="34.200000000000003" x14ac:dyDescent="0.2">
      <c r="A55" s="16">
        <v>42</v>
      </c>
      <c r="B55" s="17" t="s">
        <v>112</v>
      </c>
      <c r="C55" s="16" t="s">
        <v>113</v>
      </c>
      <c r="D55" s="18" t="s">
        <v>39</v>
      </c>
      <c r="E55" s="18">
        <v>3.7770000000000001</v>
      </c>
      <c r="F55" s="19">
        <v>91.5</v>
      </c>
      <c r="G55" s="19">
        <v>345.59</v>
      </c>
      <c r="H55" s="19">
        <f t="shared" ref="H55:H72" si="3">F55*6.94</f>
        <v>635.01</v>
      </c>
      <c r="I55" s="19">
        <f t="shared" ref="I55:I72" si="4">G55*6.94</f>
        <v>2398.3946000000001</v>
      </c>
    </row>
    <row r="56" spans="1:9" ht="34.200000000000003" x14ac:dyDescent="0.2">
      <c r="A56" s="16">
        <v>43</v>
      </c>
      <c r="B56" s="17" t="s">
        <v>114</v>
      </c>
      <c r="C56" s="16" t="s">
        <v>115</v>
      </c>
      <c r="D56" s="18" t="s">
        <v>39</v>
      </c>
      <c r="E56" s="18">
        <v>119.702</v>
      </c>
      <c r="F56" s="19">
        <v>45.92</v>
      </c>
      <c r="G56" s="19">
        <v>5496.71</v>
      </c>
      <c r="H56" s="19">
        <f t="shared" si="3"/>
        <v>318.68480000000005</v>
      </c>
      <c r="I56" s="19">
        <f t="shared" si="4"/>
        <v>38147.167400000006</v>
      </c>
    </row>
    <row r="57" spans="1:9" ht="34.200000000000003" x14ac:dyDescent="0.2">
      <c r="A57" s="16">
        <v>44</v>
      </c>
      <c r="B57" s="17" t="s">
        <v>116</v>
      </c>
      <c r="C57" s="16" t="s">
        <v>65</v>
      </c>
      <c r="D57" s="18" t="s">
        <v>39</v>
      </c>
      <c r="E57" s="18">
        <v>-0.98875000000000002</v>
      </c>
      <c r="F57" s="19">
        <v>545.6</v>
      </c>
      <c r="G57" s="19">
        <v>-539.46</v>
      </c>
      <c r="H57" s="19">
        <f t="shared" si="3"/>
        <v>3786.4640000000004</v>
      </c>
      <c r="I57" s="19">
        <f t="shared" si="4"/>
        <v>-3743.8524000000007</v>
      </c>
    </row>
    <row r="58" spans="1:9" ht="34.200000000000003" x14ac:dyDescent="0.2">
      <c r="A58" s="16">
        <v>45</v>
      </c>
      <c r="B58" s="17" t="s">
        <v>117</v>
      </c>
      <c r="C58" s="16" t="s">
        <v>118</v>
      </c>
      <c r="D58" s="18" t="s">
        <v>39</v>
      </c>
      <c r="E58" s="18">
        <v>1.1499999999999999</v>
      </c>
      <c r="F58" s="19">
        <v>600</v>
      </c>
      <c r="G58" s="19">
        <v>690</v>
      </c>
      <c r="H58" s="19">
        <f t="shared" si="3"/>
        <v>4164</v>
      </c>
      <c r="I58" s="19">
        <f t="shared" si="4"/>
        <v>4788.6000000000004</v>
      </c>
    </row>
    <row r="59" spans="1:9" ht="34.200000000000003" x14ac:dyDescent="0.2">
      <c r="A59" s="16">
        <v>46</v>
      </c>
      <c r="B59" s="17" t="s">
        <v>117</v>
      </c>
      <c r="C59" s="16" t="s">
        <v>119</v>
      </c>
      <c r="D59" s="18" t="s">
        <v>39</v>
      </c>
      <c r="E59" s="18">
        <v>1.6</v>
      </c>
      <c r="F59" s="19">
        <v>600</v>
      </c>
      <c r="G59" s="19">
        <v>960</v>
      </c>
      <c r="H59" s="19">
        <f t="shared" si="3"/>
        <v>4164</v>
      </c>
      <c r="I59" s="19">
        <f t="shared" si="4"/>
        <v>6662.4000000000005</v>
      </c>
    </row>
    <row r="60" spans="1:9" ht="34.200000000000003" x14ac:dyDescent="0.2">
      <c r="A60" s="16">
        <v>47</v>
      </c>
      <c r="B60" s="17" t="s">
        <v>120</v>
      </c>
      <c r="C60" s="16" t="s">
        <v>121</v>
      </c>
      <c r="D60" s="18" t="s">
        <v>39</v>
      </c>
      <c r="E60" s="18">
        <v>2.4</v>
      </c>
      <c r="F60" s="19">
        <v>592.76</v>
      </c>
      <c r="G60" s="19">
        <v>1422.62</v>
      </c>
      <c r="H60" s="19">
        <f t="shared" si="3"/>
        <v>4113.7543999999998</v>
      </c>
      <c r="I60" s="19">
        <f t="shared" si="4"/>
        <v>9872.9827999999998</v>
      </c>
    </row>
    <row r="61" spans="1:9" ht="34.200000000000003" x14ac:dyDescent="0.2">
      <c r="A61" s="16">
        <v>48</v>
      </c>
      <c r="B61" s="17" t="s">
        <v>120</v>
      </c>
      <c r="C61" s="16" t="s">
        <v>122</v>
      </c>
      <c r="D61" s="18" t="s">
        <v>39</v>
      </c>
      <c r="E61" s="18">
        <v>-3.2431000000000001</v>
      </c>
      <c r="F61" s="19">
        <v>592.76</v>
      </c>
      <c r="G61" s="19">
        <v>-1922.38</v>
      </c>
      <c r="H61" s="19">
        <f t="shared" si="3"/>
        <v>4113.7543999999998</v>
      </c>
      <c r="I61" s="19">
        <f t="shared" si="4"/>
        <v>-13341.317200000001</v>
      </c>
    </row>
    <row r="62" spans="1:9" ht="34.200000000000003" x14ac:dyDescent="0.2">
      <c r="A62" s="16">
        <v>49</v>
      </c>
      <c r="B62" s="17" t="s">
        <v>123</v>
      </c>
      <c r="C62" s="16" t="s">
        <v>124</v>
      </c>
      <c r="D62" s="18" t="s">
        <v>109</v>
      </c>
      <c r="E62" s="18">
        <v>8</v>
      </c>
      <c r="F62" s="19">
        <v>31.43</v>
      </c>
      <c r="G62" s="19">
        <v>251.44</v>
      </c>
      <c r="H62" s="19">
        <f t="shared" si="3"/>
        <v>218.1242</v>
      </c>
      <c r="I62" s="19">
        <f t="shared" si="4"/>
        <v>1744.9936</v>
      </c>
    </row>
    <row r="63" spans="1:9" ht="34.200000000000003" x14ac:dyDescent="0.2">
      <c r="A63" s="16">
        <v>50</v>
      </c>
      <c r="B63" s="17" t="s">
        <v>125</v>
      </c>
      <c r="C63" s="16" t="s">
        <v>126</v>
      </c>
      <c r="D63" s="18" t="s">
        <v>109</v>
      </c>
      <c r="E63" s="18">
        <v>2</v>
      </c>
      <c r="F63" s="19">
        <v>78.56</v>
      </c>
      <c r="G63" s="19">
        <v>157.12</v>
      </c>
      <c r="H63" s="19">
        <f t="shared" si="3"/>
        <v>545.20640000000003</v>
      </c>
      <c r="I63" s="19">
        <f t="shared" si="4"/>
        <v>1090.4128000000001</v>
      </c>
    </row>
    <row r="64" spans="1:9" ht="34.200000000000003" x14ac:dyDescent="0.2">
      <c r="A64" s="16">
        <v>51</v>
      </c>
      <c r="B64" s="17" t="s">
        <v>127</v>
      </c>
      <c r="C64" s="16" t="s">
        <v>128</v>
      </c>
      <c r="D64" s="18" t="s">
        <v>109</v>
      </c>
      <c r="E64" s="18">
        <v>4</v>
      </c>
      <c r="F64" s="19">
        <v>242.94</v>
      </c>
      <c r="G64" s="19">
        <v>971.76</v>
      </c>
      <c r="H64" s="19">
        <f t="shared" si="3"/>
        <v>1686.0036</v>
      </c>
      <c r="I64" s="19">
        <f t="shared" si="4"/>
        <v>6744.0144</v>
      </c>
    </row>
    <row r="65" spans="1:9" ht="34.200000000000003" x14ac:dyDescent="0.2">
      <c r="A65" s="16">
        <v>52</v>
      </c>
      <c r="B65" s="17" t="s">
        <v>129</v>
      </c>
      <c r="C65" s="16" t="s">
        <v>130</v>
      </c>
      <c r="D65" s="18" t="s">
        <v>109</v>
      </c>
      <c r="E65" s="18">
        <v>4</v>
      </c>
      <c r="F65" s="19">
        <v>362.1</v>
      </c>
      <c r="G65" s="19">
        <v>1448.4</v>
      </c>
      <c r="H65" s="19">
        <f t="shared" si="3"/>
        <v>2512.9740000000002</v>
      </c>
      <c r="I65" s="19">
        <f t="shared" si="4"/>
        <v>10051.896000000001</v>
      </c>
    </row>
    <row r="66" spans="1:9" ht="34.200000000000003" x14ac:dyDescent="0.2">
      <c r="A66" s="16">
        <v>53</v>
      </c>
      <c r="B66" s="17" t="s">
        <v>131</v>
      </c>
      <c r="C66" s="16" t="s">
        <v>132</v>
      </c>
      <c r="D66" s="18" t="s">
        <v>109</v>
      </c>
      <c r="E66" s="18">
        <v>5</v>
      </c>
      <c r="F66" s="19">
        <v>215.48</v>
      </c>
      <c r="G66" s="19">
        <v>1077.4000000000001</v>
      </c>
      <c r="H66" s="19">
        <f t="shared" si="3"/>
        <v>1495.4312</v>
      </c>
      <c r="I66" s="19">
        <f t="shared" si="4"/>
        <v>7477.1560000000009</v>
      </c>
    </row>
    <row r="67" spans="1:9" ht="34.200000000000003" x14ac:dyDescent="0.2">
      <c r="A67" s="16">
        <v>54</v>
      </c>
      <c r="B67" s="17" t="s">
        <v>133</v>
      </c>
      <c r="C67" s="16" t="s">
        <v>134</v>
      </c>
      <c r="D67" s="18" t="s">
        <v>109</v>
      </c>
      <c r="E67" s="18">
        <v>5</v>
      </c>
      <c r="F67" s="19">
        <v>681.39</v>
      </c>
      <c r="G67" s="19">
        <v>3406.95</v>
      </c>
      <c r="H67" s="19">
        <f t="shared" si="3"/>
        <v>4728.8465999999999</v>
      </c>
      <c r="I67" s="19">
        <f t="shared" si="4"/>
        <v>23644.233</v>
      </c>
    </row>
    <row r="68" spans="1:9" ht="34.200000000000003" x14ac:dyDescent="0.2">
      <c r="A68" s="16">
        <v>55</v>
      </c>
      <c r="B68" s="17" t="s">
        <v>135</v>
      </c>
      <c r="C68" s="16" t="s">
        <v>136</v>
      </c>
      <c r="D68" s="18" t="s">
        <v>24</v>
      </c>
      <c r="E68" s="18">
        <v>6.1400000000000003E-2</v>
      </c>
      <c r="F68" s="19">
        <v>7571</v>
      </c>
      <c r="G68" s="19">
        <v>464.86</v>
      </c>
      <c r="H68" s="19">
        <f t="shared" si="3"/>
        <v>52542.740000000005</v>
      </c>
      <c r="I68" s="19">
        <f t="shared" si="4"/>
        <v>3226.1284000000001</v>
      </c>
    </row>
    <row r="69" spans="1:9" ht="34.200000000000003" x14ac:dyDescent="0.2">
      <c r="A69" s="16">
        <v>56</v>
      </c>
      <c r="B69" s="17" t="s">
        <v>137</v>
      </c>
      <c r="C69" s="16" t="s">
        <v>138</v>
      </c>
      <c r="D69" s="18" t="s">
        <v>109</v>
      </c>
      <c r="E69" s="18">
        <v>4</v>
      </c>
      <c r="F69" s="19">
        <v>375</v>
      </c>
      <c r="G69" s="19">
        <v>1500</v>
      </c>
      <c r="H69" s="19">
        <f t="shared" si="3"/>
        <v>2602.5</v>
      </c>
      <c r="I69" s="19">
        <f t="shared" si="4"/>
        <v>10410</v>
      </c>
    </row>
    <row r="70" spans="1:9" ht="34.200000000000003" x14ac:dyDescent="0.2">
      <c r="A70" s="16">
        <v>57</v>
      </c>
      <c r="B70" s="17" t="s">
        <v>139</v>
      </c>
      <c r="C70" s="16" t="s">
        <v>140</v>
      </c>
      <c r="D70" s="18" t="s">
        <v>109</v>
      </c>
      <c r="E70" s="18">
        <v>1</v>
      </c>
      <c r="F70" s="19">
        <v>569.52</v>
      </c>
      <c r="G70" s="19">
        <v>569.52</v>
      </c>
      <c r="H70" s="19">
        <f t="shared" si="3"/>
        <v>3952.4688000000001</v>
      </c>
      <c r="I70" s="19">
        <f t="shared" si="4"/>
        <v>3952.4688000000001</v>
      </c>
    </row>
    <row r="71" spans="1:9" ht="45.6" x14ac:dyDescent="0.2">
      <c r="A71" s="16">
        <v>58</v>
      </c>
      <c r="B71" s="17" t="s">
        <v>141</v>
      </c>
      <c r="C71" s="16" t="s">
        <v>142</v>
      </c>
      <c r="D71" s="18" t="s">
        <v>106</v>
      </c>
      <c r="E71" s="18">
        <v>10.1</v>
      </c>
      <c r="F71" s="19">
        <v>513.16999999999996</v>
      </c>
      <c r="G71" s="19">
        <v>5183.0200000000004</v>
      </c>
      <c r="H71" s="19">
        <f t="shared" si="3"/>
        <v>3561.3998000000001</v>
      </c>
      <c r="I71" s="19">
        <f t="shared" si="4"/>
        <v>35970.158800000005</v>
      </c>
    </row>
    <row r="72" spans="1:9" ht="34.200000000000003" x14ac:dyDescent="0.2">
      <c r="A72" s="16">
        <v>59</v>
      </c>
      <c r="B72" s="17" t="s">
        <v>143</v>
      </c>
      <c r="C72" s="16" t="s">
        <v>144</v>
      </c>
      <c r="D72" s="18" t="s">
        <v>109</v>
      </c>
      <c r="E72" s="18">
        <v>12</v>
      </c>
      <c r="F72" s="19">
        <v>68.69</v>
      </c>
      <c r="G72" s="19">
        <v>824.28</v>
      </c>
      <c r="H72" s="19">
        <f t="shared" si="3"/>
        <v>476.70859999999999</v>
      </c>
      <c r="I72" s="19">
        <f t="shared" si="4"/>
        <v>5720.5032000000001</v>
      </c>
    </row>
    <row r="73" spans="1:9" ht="22.8" x14ac:dyDescent="0.2">
      <c r="A73" s="16">
        <v>60</v>
      </c>
      <c r="B73" s="17" t="s">
        <v>149</v>
      </c>
      <c r="C73" s="16" t="s">
        <v>150</v>
      </c>
      <c r="D73" s="18" t="s">
        <v>24</v>
      </c>
      <c r="E73" s="18">
        <v>1.0859999999999999E-3</v>
      </c>
      <c r="F73" s="19">
        <v>1554.2</v>
      </c>
      <c r="G73" s="19">
        <v>1.69</v>
      </c>
      <c r="H73" s="19">
        <f>F73*6.94</f>
        <v>10786.148000000001</v>
      </c>
      <c r="I73" s="19">
        <f>G73*6.94</f>
        <v>11.7286</v>
      </c>
    </row>
    <row r="74" spans="1:9" ht="22.8" x14ac:dyDescent="0.2">
      <c r="A74" s="16">
        <v>61</v>
      </c>
      <c r="B74" s="17" t="s">
        <v>37</v>
      </c>
      <c r="C74" s="16" t="s">
        <v>38</v>
      </c>
      <c r="D74" s="18" t="s">
        <v>39</v>
      </c>
      <c r="E74" s="18">
        <v>10.04081</v>
      </c>
      <c r="F74" s="19">
        <v>2.44</v>
      </c>
      <c r="G74" s="19">
        <v>24.5</v>
      </c>
      <c r="H74" s="19">
        <f t="shared" ref="H74:I83" si="5">F74*6.94</f>
        <v>16.933600000000002</v>
      </c>
      <c r="I74" s="19">
        <f t="shared" si="5"/>
        <v>170.03</v>
      </c>
    </row>
    <row r="75" spans="1:9" ht="22.8" x14ac:dyDescent="0.2">
      <c r="A75" s="16">
        <v>62</v>
      </c>
      <c r="B75" s="17" t="s">
        <v>151</v>
      </c>
      <c r="C75" s="16" t="s">
        <v>152</v>
      </c>
      <c r="D75" s="18" t="s">
        <v>39</v>
      </c>
      <c r="E75" s="18">
        <v>3.2730800000000002</v>
      </c>
      <c r="F75" s="19">
        <v>3.15</v>
      </c>
      <c r="G75" s="19">
        <v>10.31</v>
      </c>
      <c r="H75" s="19">
        <f t="shared" si="5"/>
        <v>21.861000000000001</v>
      </c>
      <c r="I75" s="19">
        <f t="shared" si="5"/>
        <v>71.551400000000001</v>
      </c>
    </row>
    <row r="76" spans="1:9" ht="11.4" customHeight="1" x14ac:dyDescent="0.2">
      <c r="A76" s="16">
        <v>63</v>
      </c>
      <c r="B76" s="17" t="s">
        <v>153</v>
      </c>
      <c r="C76" s="16" t="s">
        <v>154</v>
      </c>
      <c r="D76" s="18" t="s">
        <v>109</v>
      </c>
      <c r="E76" s="18">
        <v>0.116518</v>
      </c>
      <c r="F76" s="19">
        <v>737</v>
      </c>
      <c r="G76" s="19">
        <v>85.87</v>
      </c>
      <c r="H76" s="19">
        <f t="shared" si="5"/>
        <v>5114.7800000000007</v>
      </c>
      <c r="I76" s="19">
        <f t="shared" si="5"/>
        <v>595.93780000000004</v>
      </c>
    </row>
    <row r="77" spans="1:9" ht="11.4" customHeight="1" x14ac:dyDescent="0.2">
      <c r="A77" s="16">
        <v>64</v>
      </c>
      <c r="B77" s="17" t="s">
        <v>155</v>
      </c>
      <c r="C77" s="16" t="s">
        <v>156</v>
      </c>
      <c r="D77" s="18" t="s">
        <v>39</v>
      </c>
      <c r="E77" s="18">
        <v>106.5</v>
      </c>
      <c r="F77" s="19">
        <v>135.6</v>
      </c>
      <c r="G77" s="19">
        <v>14441.4</v>
      </c>
      <c r="H77" s="19">
        <f t="shared" si="5"/>
        <v>941.06399999999996</v>
      </c>
      <c r="I77" s="19">
        <f t="shared" si="5"/>
        <v>100223.31600000001</v>
      </c>
    </row>
    <row r="78" spans="1:9" ht="11.4" customHeight="1" x14ac:dyDescent="0.2">
      <c r="A78" s="16">
        <v>65</v>
      </c>
      <c r="B78" s="17" t="s">
        <v>157</v>
      </c>
      <c r="C78" s="16" t="s">
        <v>158</v>
      </c>
      <c r="D78" s="18" t="s">
        <v>24</v>
      </c>
      <c r="E78" s="18">
        <v>8.2000000000000003E-2</v>
      </c>
      <c r="F78" s="19">
        <v>1487.6</v>
      </c>
      <c r="G78" s="19">
        <v>121.99</v>
      </c>
      <c r="H78" s="19">
        <f t="shared" si="5"/>
        <v>10323.944</v>
      </c>
      <c r="I78" s="19">
        <f t="shared" si="5"/>
        <v>846.61059999999998</v>
      </c>
    </row>
    <row r="79" spans="1:9" ht="11.4" customHeight="1" x14ac:dyDescent="0.2">
      <c r="A79" s="16">
        <v>66</v>
      </c>
      <c r="B79" s="17" t="s">
        <v>159</v>
      </c>
      <c r="C79" s="16" t="s">
        <v>160</v>
      </c>
      <c r="D79" s="18" t="s">
        <v>39</v>
      </c>
      <c r="E79" s="18">
        <v>2.58</v>
      </c>
      <c r="F79" s="19">
        <v>2011.37</v>
      </c>
      <c r="G79" s="19">
        <v>5189.34</v>
      </c>
      <c r="H79" s="19">
        <f t="shared" si="5"/>
        <v>13958.907800000001</v>
      </c>
      <c r="I79" s="19">
        <f t="shared" si="5"/>
        <v>36014.0196</v>
      </c>
    </row>
    <row r="80" spans="1:9" ht="11.4" customHeight="1" x14ac:dyDescent="0.2">
      <c r="A80" s="16">
        <v>67</v>
      </c>
      <c r="B80" s="17" t="s">
        <v>161</v>
      </c>
      <c r="C80" s="16" t="s">
        <v>162</v>
      </c>
      <c r="D80" s="18" t="s">
        <v>39</v>
      </c>
      <c r="E80" s="18">
        <v>56.347200000000001</v>
      </c>
      <c r="F80" s="19">
        <v>1471.19</v>
      </c>
      <c r="G80" s="19">
        <v>82897.440000000002</v>
      </c>
      <c r="H80" s="19">
        <f t="shared" si="5"/>
        <v>10210.0586</v>
      </c>
      <c r="I80" s="19">
        <f t="shared" si="5"/>
        <v>575308.23360000004</v>
      </c>
    </row>
    <row r="81" spans="1:9" ht="34.200000000000003" x14ac:dyDescent="0.2">
      <c r="A81" s="16">
        <v>68</v>
      </c>
      <c r="B81" s="17" t="s">
        <v>114</v>
      </c>
      <c r="C81" s="16" t="s">
        <v>115</v>
      </c>
      <c r="D81" s="18" t="s">
        <v>39</v>
      </c>
      <c r="E81" s="18">
        <v>30.8</v>
      </c>
      <c r="F81" s="19">
        <v>45.92</v>
      </c>
      <c r="G81" s="19">
        <v>1414.34</v>
      </c>
      <c r="H81" s="19">
        <f t="shared" si="5"/>
        <v>318.68480000000005</v>
      </c>
      <c r="I81" s="19">
        <f t="shared" si="5"/>
        <v>9815.5195999999996</v>
      </c>
    </row>
    <row r="82" spans="1:9" ht="34.200000000000003" x14ac:dyDescent="0.2">
      <c r="A82" s="16">
        <v>69</v>
      </c>
      <c r="B82" s="17" t="s">
        <v>163</v>
      </c>
      <c r="C82" s="16" t="s">
        <v>164</v>
      </c>
      <c r="D82" s="18" t="s">
        <v>24</v>
      </c>
      <c r="E82" s="18">
        <v>14.134</v>
      </c>
      <c r="F82" s="19">
        <v>3128.41</v>
      </c>
      <c r="G82" s="19">
        <v>44216.94</v>
      </c>
      <c r="H82" s="19">
        <f t="shared" si="5"/>
        <v>21711.165400000002</v>
      </c>
      <c r="I82" s="19">
        <f t="shared" si="5"/>
        <v>306865.56360000005</v>
      </c>
    </row>
    <row r="83" spans="1:9" ht="34.200000000000003" x14ac:dyDescent="0.2">
      <c r="A83" s="16">
        <v>70</v>
      </c>
      <c r="B83" s="17" t="s">
        <v>165</v>
      </c>
      <c r="C83" s="16" t="s">
        <v>166</v>
      </c>
      <c r="D83" s="18" t="s">
        <v>24</v>
      </c>
      <c r="E83" s="18">
        <v>5.93</v>
      </c>
      <c r="F83" s="19">
        <v>460</v>
      </c>
      <c r="G83" s="19">
        <v>2727.8</v>
      </c>
      <c r="H83" s="19">
        <f t="shared" si="5"/>
        <v>3192.4</v>
      </c>
      <c r="I83" s="19">
        <f t="shared" si="5"/>
        <v>18930.932000000001</v>
      </c>
    </row>
    <row r="85" spans="1:9" x14ac:dyDescent="0.2">
      <c r="E85" s="35" t="s">
        <v>148</v>
      </c>
      <c r="I85" s="36">
        <f>SUM(I14:I84)</f>
        <v>1677440.2348</v>
      </c>
    </row>
    <row r="88" spans="1:9" x14ac:dyDescent="0.2">
      <c r="B88" s="5" t="s">
        <v>146</v>
      </c>
    </row>
    <row r="89" spans="1:9" x14ac:dyDescent="0.2">
      <c r="B89" s="37" t="s">
        <v>147</v>
      </c>
      <c r="C89" s="23"/>
      <c r="D89" s="23"/>
    </row>
    <row r="90" spans="1:9" x14ac:dyDescent="0.2">
      <c r="B90" s="23"/>
      <c r="C90" s="23"/>
      <c r="D90" s="23"/>
    </row>
    <row r="93" spans="1:9" x14ac:dyDescent="0.2">
      <c r="B93" s="5" t="s">
        <v>18</v>
      </c>
    </row>
    <row r="95" spans="1:9" x14ac:dyDescent="0.2">
      <c r="B95" s="5" t="s">
        <v>19</v>
      </c>
    </row>
  </sheetData>
  <mergeCells count="12">
    <mergeCell ref="B89:D90"/>
    <mergeCell ref="D8:D10"/>
    <mergeCell ref="A12:I12"/>
    <mergeCell ref="A13:I13"/>
    <mergeCell ref="B2:I2"/>
    <mergeCell ref="H9:I9"/>
    <mergeCell ref="F8:I8"/>
    <mergeCell ref="F9:G9"/>
    <mergeCell ref="E8:E10"/>
    <mergeCell ref="A8:A10"/>
    <mergeCell ref="B8:B10"/>
    <mergeCell ref="C8:C10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2021-11-03T07:13:11Z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